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winpapa/Library/Mobile Documents/com~apple~CloudDocs/JDS_Data/NEW_Pro/홍콩_AS/이슈사항/제작도/240528_최종확인/하네스 및 조립방법_BOM/"/>
    </mc:Choice>
  </mc:AlternateContent>
  <xr:revisionPtr revIDLastSave="0" documentId="13_ncr:1_{E9CC9F8C-EF77-DB4F-8D74-45BF547BEEEA}" xr6:coauthVersionLast="47" xr6:coauthVersionMax="47" xr10:uidLastSave="{00000000-0000-0000-0000-000000000000}"/>
  <bookViews>
    <workbookView xWindow="0" yWindow="880" windowWidth="41120" windowHeight="25700" xr2:uid="{00000000-000D-0000-FFFF-FFFF00000000}"/>
  </bookViews>
  <sheets>
    <sheet name="CABLE ASS'Y" sheetId="1" r:id="rId1"/>
  </sheets>
  <definedNames>
    <definedName name="_xlnm.Print_Area" localSheetId="0">'CABLE ASS''Y'!$A$1:$Q$175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67" i="1" l="1"/>
  <c r="K60" i="1"/>
  <c r="K61" i="1"/>
  <c r="K62" i="1"/>
  <c r="K63" i="1"/>
  <c r="K59" i="1"/>
  <c r="F60" i="1"/>
  <c r="F61" i="1"/>
  <c r="F62" i="1"/>
  <c r="F63" i="1"/>
  <c r="F59" i="1"/>
  <c r="D67" i="1"/>
  <c r="J18" i="1"/>
  <c r="J17" i="1"/>
  <c r="J16" i="1"/>
  <c r="J21" i="1"/>
  <c r="J22" i="1" s="1"/>
  <c r="J23" i="1" s="1"/>
  <c r="J27" i="1"/>
  <c r="J28" i="1" s="1"/>
  <c r="J29" i="1" s="1"/>
  <c r="M58" i="1"/>
  <c r="D58" i="1"/>
  <c r="F65" i="1"/>
  <c r="F56" i="1"/>
  <c r="J24" i="1"/>
  <c r="K52" i="1"/>
  <c r="K53" i="1"/>
  <c r="K54" i="1"/>
  <c r="K50" i="1"/>
  <c r="F52" i="1"/>
  <c r="F53" i="1"/>
  <c r="F54" i="1"/>
  <c r="F50" i="1"/>
  <c r="M49" i="1"/>
  <c r="D49" i="1"/>
  <c r="F47" i="1"/>
  <c r="M42" i="1"/>
  <c r="M34" i="1"/>
  <c r="K45" i="1"/>
  <c r="K43" i="1"/>
  <c r="F43" i="1"/>
  <c r="F45" i="1"/>
  <c r="J12" i="1"/>
  <c r="F75" i="1" l="1"/>
  <c r="J30" i="1"/>
  <c r="J31" i="1" s="1"/>
  <c r="D42" i="1" l="1"/>
  <c r="F40" i="1"/>
  <c r="K35" i="1" l="1"/>
  <c r="F35" i="1"/>
  <c r="F36" i="1"/>
  <c r="F37" i="1"/>
  <c r="F38" i="1"/>
  <c r="J8" i="1"/>
  <c r="J7" i="1"/>
  <c r="J6" i="1"/>
  <c r="K38" i="1"/>
  <c r="K37" i="1"/>
  <c r="K36" i="1"/>
  <c r="J93" i="1" l="1"/>
  <c r="D34" i="1" l="1"/>
</calcChain>
</file>

<file path=xl/sharedStrings.xml><?xml version="1.0" encoding="utf-8"?>
<sst xmlns="http://schemas.openxmlformats.org/spreadsheetml/2006/main" count="174" uniqueCount="98">
  <si>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</si>
  <si>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</si>
  <si>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</si>
  <si>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</si>
  <si>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</si>
  <si>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</si>
  <si>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</si>
  <si>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</si>
  <si>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</si>
  <si>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</si>
  <si>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</si>
  <si>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</si>
  <si>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</si>
  <si>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</si>
  <si>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</si>
  <si>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</si>
  <si>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</si>
  <si>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</si>
  <si>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</si>
  <si>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</si>
  <si>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</si>
  <si>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</si>
  <si>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Molex</t>
    <phoneticPr fontId="3" type="noConversion"/>
  </si>
  <si>
    <t>-</t>
    <phoneticPr fontId="3" type="noConversion"/>
  </si>
  <si>
    <t>CONTACT_PIN (2.5mm)</t>
    <phoneticPr fontId="3" type="noConversion"/>
  </si>
  <si>
    <t>CONN_HOUSING (2.5mm)</t>
    <phoneticPr fontId="3" type="noConversion"/>
  </si>
  <si>
    <t>HARTING</t>
    <phoneticPr fontId="3" type="noConversion"/>
  </si>
  <si>
    <t>35155-04</t>
    <phoneticPr fontId="3" type="noConversion"/>
  </si>
  <si>
    <t>Harting M12 PFT Female 4-pole D-coded</t>
    <phoneticPr fontId="3" type="noConversion"/>
  </si>
  <si>
    <t>Twisted pair</t>
    <phoneticPr fontId="3" type="noConversion"/>
  </si>
  <si>
    <t>최초작성</t>
    <phoneticPr fontId="3" type="noConversion"/>
  </si>
  <si>
    <t>HUBER+SUHNER RADOX RAILCAT CAT5e / 4x22AWG XM S RW E</t>
    <phoneticPr fontId="3" type="noConversion"/>
  </si>
  <si>
    <t>4 / TX+</t>
    <phoneticPr fontId="3" type="noConversion"/>
  </si>
  <si>
    <t>3 / TX-</t>
    <phoneticPr fontId="3" type="noConversion"/>
  </si>
  <si>
    <t>2 / RX+</t>
    <phoneticPr fontId="3" type="noConversion"/>
  </si>
  <si>
    <t>1 / RX-</t>
    <phoneticPr fontId="3" type="noConversion"/>
  </si>
  <si>
    <t>L</t>
    <phoneticPr fontId="3" type="noConversion"/>
  </si>
  <si>
    <t>GND</t>
    <phoneticPr fontId="3" type="noConversion"/>
  </si>
  <si>
    <t>N</t>
    <phoneticPr fontId="3" type="noConversion"/>
  </si>
  <si>
    <t>Wire mesh</t>
    <phoneticPr fontId="3" type="noConversion"/>
  </si>
  <si>
    <t>100G0111-0.5/RAYCHEM</t>
    <phoneticPr fontId="3" type="noConversion"/>
  </si>
  <si>
    <t>1 / DC 110V</t>
    <phoneticPr fontId="3" type="noConversion"/>
  </si>
  <si>
    <t>3 / DC GND</t>
    <phoneticPr fontId="3" type="noConversion"/>
  </si>
  <si>
    <t xml:space="preserve">L/DC 110V </t>
    <phoneticPr fontId="3" type="noConversion"/>
  </si>
  <si>
    <t xml:space="preserve">N/DC GND </t>
    <phoneticPr fontId="3" type="noConversion"/>
  </si>
  <si>
    <t>MOLEX
5159,22-28 AWG</t>
    <phoneticPr fontId="3" type="noConversion"/>
  </si>
  <si>
    <t>09 67 000 5476</t>
    <phoneticPr fontId="3" type="noConversion"/>
  </si>
  <si>
    <t>1 / 12V</t>
    <phoneticPr fontId="3" type="noConversion"/>
  </si>
  <si>
    <t>1 / 12V+</t>
    <phoneticPr fontId="3" type="noConversion"/>
  </si>
  <si>
    <t>3 / GND</t>
    <phoneticPr fontId="3" type="noConversion"/>
  </si>
  <si>
    <t>4 / GND</t>
    <phoneticPr fontId="3" type="noConversion"/>
  </si>
  <si>
    <t>5 / RST</t>
    <phoneticPr fontId="3" type="noConversion"/>
  </si>
  <si>
    <t>2 / RTS</t>
    <phoneticPr fontId="3" type="noConversion"/>
  </si>
  <si>
    <t>YEONHO
YT396J</t>
    <phoneticPr fontId="3" type="noConversion"/>
  </si>
  <si>
    <t>Molex 
5556,18-24 AWG</t>
    <phoneticPr fontId="3" type="noConversion"/>
  </si>
  <si>
    <t>Molex
5103,22-28 AWG</t>
  </si>
  <si>
    <t>Molex
5103,22-28 AWG</t>
    <phoneticPr fontId="3" type="noConversion"/>
  </si>
  <si>
    <t>HARTING(통신)
21 03 8822405</t>
    <phoneticPr fontId="3" type="noConversion"/>
  </si>
  <si>
    <t>WAGO(전원)
770-213</t>
    <phoneticPr fontId="3" type="noConversion"/>
  </si>
  <si>
    <t>MOLEX(센서)
35155-0500</t>
    <phoneticPr fontId="3" type="noConversion"/>
  </si>
  <si>
    <t>1 / 3.3V</t>
    <phoneticPr fontId="3" type="noConversion"/>
  </si>
  <si>
    <t>2 / GND</t>
    <phoneticPr fontId="3" type="noConversion"/>
  </si>
  <si>
    <t>3 / I2C SDA</t>
    <phoneticPr fontId="3" type="noConversion"/>
  </si>
  <si>
    <t>4 / I2C SDC</t>
    <phoneticPr fontId="3" type="noConversion"/>
  </si>
  <si>
    <t>5 / INT#</t>
    <phoneticPr fontId="3" type="noConversion"/>
  </si>
  <si>
    <t>2 / 12V</t>
    <phoneticPr fontId="3" type="noConversion"/>
  </si>
  <si>
    <t>3 / ON</t>
    <phoneticPr fontId="3" type="noConversion"/>
  </si>
  <si>
    <t>4 / Bright</t>
    <phoneticPr fontId="3" type="noConversion"/>
  </si>
  <si>
    <t>5 / GND</t>
    <phoneticPr fontId="3" type="noConversion"/>
  </si>
  <si>
    <t>6 / GND</t>
    <phoneticPr fontId="3" type="noConversion"/>
  </si>
  <si>
    <t>인버터 
케이블
(시중품 한쪽만 Molex로 변경)</t>
    <phoneticPr fontId="3" type="noConversion"/>
  </si>
  <si>
    <t>21 03 8822405</t>
    <phoneticPr fontId="3" type="noConversion"/>
  </si>
  <si>
    <t>35155-0400</t>
    <phoneticPr fontId="3" type="noConversion"/>
  </si>
  <si>
    <t>WAGO</t>
    <phoneticPr fontId="3" type="noConversion"/>
  </si>
  <si>
    <t>770-213</t>
    <phoneticPr fontId="3" type="noConversion"/>
  </si>
  <si>
    <t>YEONHO</t>
    <phoneticPr fontId="3" type="noConversion"/>
  </si>
  <si>
    <t>YH396-05V</t>
    <phoneticPr fontId="3" type="noConversion"/>
  </si>
  <si>
    <t>0022011052</t>
    <phoneticPr fontId="3" type="noConversion"/>
  </si>
  <si>
    <t>35155-0500</t>
    <phoneticPr fontId="3" type="noConversion"/>
  </si>
  <si>
    <t>35155-0600</t>
    <phoneticPr fontId="3" type="noConversion"/>
  </si>
  <si>
    <t>5103,22-28 AWG</t>
    <phoneticPr fontId="3" type="noConversion"/>
  </si>
  <si>
    <t>YT396J</t>
    <phoneticPr fontId="3" type="noConversion"/>
  </si>
  <si>
    <t>5159,22-28 AWG</t>
    <phoneticPr fontId="3" type="noConversion"/>
  </si>
  <si>
    <t>5556,18-24 AWG</t>
    <phoneticPr fontId="3" type="noConversion"/>
  </si>
  <si>
    <t>2 / 12V+</t>
    <phoneticPr fontId="3" type="noConversion"/>
  </si>
  <si>
    <t>700+300mm</t>
    <phoneticPr fontId="3" type="noConversion"/>
  </si>
  <si>
    <t>Main-PCB(J11)
MOLEX
35155-0400</t>
    <phoneticPr fontId="3" type="noConversion"/>
  </si>
  <si>
    <t>POWER-PCB(CON1)
YEONHO
YH396-05V</t>
    <phoneticPr fontId="3" type="noConversion"/>
  </si>
  <si>
    <t>Main-PCB(J7)
Molex
0039012045</t>
    <phoneticPr fontId="3" type="noConversion"/>
  </si>
  <si>
    <t>Main-PCB(J22)
MOLEX
35155-0500</t>
    <phoneticPr fontId="3" type="noConversion"/>
  </si>
  <si>
    <t>Main-PCB(J23)
MOLEX
35155-0600</t>
    <phoneticPr fontId="3" type="noConversion"/>
  </si>
  <si>
    <t>250mm</t>
    <phoneticPr fontId="3" type="noConversion"/>
  </si>
  <si>
    <t>500mm</t>
    <phoneticPr fontId="3" type="noConversion"/>
  </si>
  <si>
    <t>홍콩 SCL EIDS CABLE ASS'Y</t>
    <phoneticPr fontId="3" type="noConversion"/>
  </si>
  <si>
    <t>POWER-PCB(CON2)
MOLEX
0022011052(5051-05)</t>
    <phoneticPr fontId="3" type="noConversion"/>
  </si>
  <si>
    <t>100G0111-1.0/RAYCHEM</t>
    <phoneticPr fontId="3" type="noConversion"/>
  </si>
  <si>
    <t>전원 케이블 변경</t>
    <phoneticPr fontId="3" type="noConversion"/>
  </si>
  <si>
    <t>0.5 -&gt; 1.0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</si>
</sst>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9"/>
      <color rgb="FFFF0000"/>
      <name val="함초롬돋움"/>
      <family val="3"/>
      <charset val="129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164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9" fillId="7" borderId="13" xfId="1" applyFont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9" fillId="7" borderId="11" xfId="1" applyFont="1" applyFill="1" applyBorder="1" applyAlignment="1">
      <alignment vertical="center" wrapText="1"/>
    </xf>
    <xf numFmtId="0" fontId="10" fillId="7" borderId="11" xfId="1" applyFont="1" applyFill="1" applyBorder="1" applyAlignment="1">
      <alignment vertical="center" wrapText="1"/>
    </xf>
    <xf numFmtId="0" fontId="2" fillId="7" borderId="10" xfId="1" applyFill="1" applyBorder="1">
      <alignment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3" fillId="7" borderId="11" xfId="1" applyFont="1" applyFill="1" applyBorder="1" applyAlignment="1">
      <alignment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3" fillId="7" borderId="13" xfId="1" applyFont="1" applyFill="1" applyBorder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3" fillId="2" borderId="12" xfId="1" applyFont="1" applyFill="1" applyBorder="1" applyAlignment="1">
      <alignment horizontal="center" vertical="center" wrapText="1"/>
    </xf>
    <xf numFmtId="0" fontId="13" fillId="8" borderId="12" xfId="1" applyFont="1" applyFill="1" applyBorder="1" applyAlignment="1">
      <alignment horizontal="center" vertical="center" wrapText="1"/>
    </xf>
    <xf numFmtId="0" fontId="22" fillId="7" borderId="6" xfId="1" applyFont="1" applyFill="1" applyBorder="1" applyAlignment="1">
      <alignment horizontal="center" vertical="center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2" fillId="7" borderId="9" xfId="1" applyFill="1" applyBorder="1">
      <alignment vertical="center"/>
    </xf>
    <xf numFmtId="0" fontId="13" fillId="8" borderId="6" xfId="1" applyFont="1" applyFill="1" applyBorder="1" applyAlignment="1">
      <alignment horizontal="center" vertical="center"/>
    </xf>
    <xf numFmtId="0" fontId="13" fillId="8" borderId="6" xfId="1" applyFont="1" applyFill="1" applyBorder="1" applyAlignment="1">
      <alignment horizontal="center" vertical="center" wrapText="1"/>
    </xf>
    <xf numFmtId="0" fontId="13" fillId="2" borderId="6" xfId="1" applyFont="1" applyFill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0" fontId="13" fillId="9" borderId="6" xfId="1" applyFont="1" applyFill="1" applyBorder="1" applyAlignment="1">
      <alignment horizontal="center" vertical="center"/>
    </xf>
    <xf numFmtId="0" fontId="13" fillId="9" borderId="6" xfId="1" applyFont="1" applyFill="1" applyBorder="1" applyAlignment="1">
      <alignment horizontal="center" vertical="center" wrapText="1"/>
    </xf>
    <xf numFmtId="0" fontId="13" fillId="9" borderId="12" xfId="1" applyFont="1" applyFill="1" applyBorder="1" applyAlignment="1">
      <alignment horizontal="center" vertical="center" wrapText="1"/>
    </xf>
    <xf numFmtId="0" fontId="1" fillId="7" borderId="4" xfId="2" applyFill="1" applyBorder="1">
      <alignment vertical="center"/>
    </xf>
    <xf numFmtId="0" fontId="13" fillId="0" borderId="6" xfId="2" applyFont="1" applyBorder="1" applyAlignment="1">
      <alignment horizontal="center" vertical="center"/>
    </xf>
    <xf numFmtId="0" fontId="13" fillId="0" borderId="6" xfId="2" applyFont="1" applyBorder="1" applyAlignment="1">
      <alignment horizontal="center" vertical="center" wrapText="1"/>
    </xf>
    <xf numFmtId="0" fontId="1" fillId="7" borderId="5" xfId="2" applyFill="1" applyBorder="1">
      <alignment vertical="center"/>
    </xf>
    <xf numFmtId="0" fontId="1" fillId="7" borderId="0" xfId="2" applyFill="1">
      <alignment vertical="center"/>
    </xf>
    <xf numFmtId="0" fontId="13" fillId="7" borderId="0" xfId="2" applyFont="1" applyFill="1" applyAlignment="1">
      <alignment vertical="center" wrapText="1"/>
    </xf>
    <xf numFmtId="0" fontId="9" fillId="7" borderId="0" xfId="2" applyFont="1" applyFill="1" applyAlignment="1">
      <alignment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9" fillId="0" borderId="13" xfId="2" applyFont="1" applyBorder="1" applyAlignment="1">
      <alignment vertical="center" wrapText="1"/>
    </xf>
    <xf numFmtId="0" fontId="13" fillId="0" borderId="13" xfId="2" applyFont="1" applyBorder="1" applyAlignment="1">
      <alignment vertical="center" wrapText="1"/>
    </xf>
    <xf numFmtId="0" fontId="13" fillId="7" borderId="1" xfId="2" applyFont="1" applyFill="1" applyBorder="1" applyAlignment="1">
      <alignment vertical="center" wrapText="1"/>
    </xf>
    <xf numFmtId="0" fontId="10" fillId="7" borderId="0" xfId="2" applyFont="1" applyFill="1" applyAlignment="1">
      <alignment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0" borderId="0" xfId="2" applyFont="1" applyAlignment="1">
      <alignment vertical="center" wrapText="1"/>
    </xf>
    <xf numFmtId="0" fontId="13" fillId="7" borderId="9" xfId="2" applyFont="1" applyFill="1" applyBorder="1" applyAlignment="1">
      <alignment vertical="center" wrapText="1"/>
    </xf>
    <xf numFmtId="14" fontId="21" fillId="7" borderId="6" xfId="2" applyNumberFormat="1" applyFont="1" applyFill="1" applyBorder="1" applyAlignment="1">
      <alignment horizontal="center" vertical="center" wrapText="1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2" borderId="13" xfId="1" applyFont="1" applyFill="1" applyBorder="1" applyAlignment="1">
      <alignment horizontal="center" vertical="center" wrapText="1"/>
    </xf>
    <xf numFmtId="0" fontId="20" fillId="7" borderId="6" xfId="2" applyFont="1" applyFill="1" applyBorder="1">
      <alignment vertical="center"/>
    </xf>
    <xf numFmtId="49" fontId="20" fillId="7" borderId="6" xfId="1" applyNumberFormat="1" applyFont="1" applyFill="1" applyBorder="1" applyAlignment="1">
      <alignment horizontal="left" vertical="center"/>
    </xf>
    <xf numFmtId="0" fontId="20" fillId="7" borderId="6" xfId="2" applyFont="1" applyFill="1" applyBorder="1" applyAlignment="1">
      <alignment horizontal="left" vertical="center"/>
    </xf>
    <xf numFmtId="0" fontId="20" fillId="7" borderId="6" xfId="1" applyFont="1" applyFill="1" applyBorder="1">
      <alignment vertical="center"/>
    </xf>
    <xf numFmtId="0" fontId="13" fillId="7" borderId="3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15" fillId="7" borderId="5" xfId="2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/>
    </xf>
    <xf numFmtId="0" fontId="13" fillId="7" borderId="1" xfId="2" applyFont="1" applyFill="1" applyBorder="1" applyAlignment="1">
      <alignment horizontal="center"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9" xfId="2" applyFont="1" applyFill="1" applyBorder="1" applyAlignment="1">
      <alignment horizontal="center" vertical="center" wrapText="1"/>
    </xf>
    <xf numFmtId="0" fontId="14" fillId="0" borderId="1" xfId="2" applyFont="1" applyBorder="1" applyAlignment="1">
      <alignment horizontal="left" vertical="center" wrapText="1"/>
    </xf>
    <xf numFmtId="0" fontId="14" fillId="0" borderId="4" xfId="2" applyFont="1" applyBorder="1" applyAlignment="1">
      <alignment horizontal="left" vertical="center" wrapText="1"/>
    </xf>
    <xf numFmtId="0" fontId="14" fillId="0" borderId="9" xfId="2" applyFont="1" applyBorder="1" applyAlignment="1">
      <alignment horizontal="left" vertical="center" wrapText="1"/>
    </xf>
    <xf numFmtId="0" fontId="12" fillId="0" borderId="2" xfId="2" applyFont="1" applyBorder="1" applyAlignment="1">
      <alignment horizontal="center" vertical="center" wrapText="1"/>
    </xf>
    <xf numFmtId="0" fontId="12" fillId="0" borderId="0" xfId="2" applyFont="1" applyAlignment="1">
      <alignment horizontal="center" vertical="center" wrapText="1"/>
    </xf>
    <xf numFmtId="0" fontId="12" fillId="0" borderId="11" xfId="2" applyFont="1" applyBorder="1" applyAlignment="1">
      <alignment horizontal="center" vertical="center" wrapText="1"/>
    </xf>
    <xf numFmtId="0" fontId="14" fillId="0" borderId="3" xfId="2" applyFont="1" applyBorder="1" applyAlignment="1">
      <alignment horizontal="right" vertical="center" wrapText="1"/>
    </xf>
    <xf numFmtId="0" fontId="14" fillId="0" borderId="5" xfId="2" applyFont="1" applyBorder="1" applyAlignment="1">
      <alignment horizontal="right" vertical="center" wrapText="1"/>
    </xf>
    <xf numFmtId="0" fontId="14" fillId="0" borderId="10" xfId="2" applyFont="1" applyBorder="1" applyAlignment="1">
      <alignment horizontal="right" vertical="center" wrapText="1"/>
    </xf>
    <xf numFmtId="0" fontId="13" fillId="7" borderId="6" xfId="2" applyFont="1" applyFill="1" applyBorder="1" applyAlignment="1">
      <alignment horizontal="center"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0" borderId="6" xfId="2" applyFont="1" applyBorder="1" applyAlignment="1">
      <alignment horizontal="left" vertical="center"/>
    </xf>
    <xf numFmtId="0" fontId="9" fillId="7" borderId="6" xfId="2" applyFont="1" applyFill="1" applyBorder="1" applyAlignment="1">
      <alignment horizontal="center" vertical="center" wrapText="1"/>
    </xf>
    <xf numFmtId="0" fontId="14" fillId="7" borderId="3" xfId="1" applyFont="1" applyFill="1" applyBorder="1" applyAlignment="1">
      <alignment horizontal="right" vertical="center" wrapText="1"/>
    </xf>
    <xf numFmtId="0" fontId="14" fillId="7" borderId="5" xfId="1" applyFont="1" applyFill="1" applyBorder="1" applyAlignment="1">
      <alignment horizontal="right" vertical="center" wrapText="1"/>
    </xf>
    <xf numFmtId="0" fontId="14" fillId="7" borderId="10" xfId="1" applyFont="1" applyFill="1" applyBorder="1" applyAlignment="1">
      <alignment horizontal="right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/>
    </xf>
    <xf numFmtId="0" fontId="13" fillId="7" borderId="15" xfId="2" applyFont="1" applyFill="1" applyBorder="1" applyAlignment="1">
      <alignment horizontal="center" vertical="center"/>
    </xf>
    <xf numFmtId="0" fontId="13" fillId="7" borderId="16" xfId="2" applyFont="1" applyFill="1" applyBorder="1" applyAlignment="1">
      <alignment horizontal="center" vertical="center"/>
    </xf>
    <xf numFmtId="0" fontId="8" fillId="2" borderId="2" xfId="1" applyFont="1" applyFill="1" applyBorder="1" applyAlignment="1">
      <alignment vertical="center" wrapText="1"/>
    </xf>
    <xf numFmtId="0" fontId="12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2" borderId="6" xfId="2" applyFont="1" applyFill="1" applyBorder="1" applyAlignment="1">
      <alignment horizontal="left" vertical="center"/>
    </xf>
    <xf numFmtId="0" fontId="13" fillId="7" borderId="6" xfId="1" applyFont="1" applyFill="1" applyBorder="1" applyAlignment="1">
      <alignment horizontal="center" vertical="center"/>
    </xf>
    <xf numFmtId="0" fontId="9" fillId="7" borderId="6" xfId="1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0" fontId="13" fillId="8" borderId="7" xfId="2" applyFont="1" applyFill="1" applyBorder="1" applyAlignment="1">
      <alignment horizontal="left" vertical="center"/>
    </xf>
    <xf numFmtId="0" fontId="13" fillId="8" borderId="12" xfId="2" applyFont="1" applyFill="1" applyBorder="1" applyAlignment="1">
      <alignment horizontal="left" vertical="center"/>
    </xf>
    <xf numFmtId="0" fontId="13" fillId="8" borderId="8" xfId="2" applyFont="1" applyFill="1" applyBorder="1" applyAlignment="1">
      <alignment horizontal="left" vertical="center"/>
    </xf>
    <xf numFmtId="0" fontId="13" fillId="9" borderId="6" xfId="2" applyFont="1" applyFill="1" applyBorder="1" applyAlignment="1">
      <alignment horizontal="left" vertical="center"/>
    </xf>
    <xf numFmtId="0" fontId="9" fillId="7" borderId="11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5" fillId="7" borderId="5" xfId="1" applyFont="1" applyFill="1" applyBorder="1" applyAlignment="1">
      <alignment horizontal="center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4" fillId="7" borderId="1" xfId="1" applyFont="1" applyFill="1" applyBorder="1" applyAlignment="1">
      <alignment horizontal="left" vertical="center" wrapText="1"/>
    </xf>
    <xf numFmtId="0" fontId="14" fillId="7" borderId="4" xfId="1" applyFont="1" applyFill="1" applyBorder="1" applyAlignment="1">
      <alignment horizontal="left" vertical="center" wrapText="1"/>
    </xf>
    <xf numFmtId="0" fontId="14" fillId="7" borderId="9" xfId="1" applyFont="1" applyFill="1" applyBorder="1" applyAlignment="1">
      <alignment horizontal="left" vertical="center" wrapText="1"/>
    </xf>
    <xf numFmtId="0" fontId="12" fillId="7" borderId="2" xfId="1" applyFont="1" applyFill="1" applyBorder="1" applyAlignment="1">
      <alignment horizontal="center" vertical="center" wrapText="1"/>
    </xf>
    <xf numFmtId="0" fontId="12" fillId="7" borderId="0" xfId="1" applyFont="1" applyFill="1" applyAlignment="1">
      <alignment horizontal="center" vertical="center" wrapText="1"/>
    </xf>
    <xf numFmtId="0" fontId="12" fillId="7" borderId="11" xfId="1" applyFont="1" applyFill="1" applyBorder="1" applyAlignment="1">
      <alignment horizontal="center" vertical="center" wrapText="1"/>
    </xf>
    <xf numFmtId="0" fontId="21" fillId="2" borderId="6" xfId="2" applyFont="1" applyFill="1" applyBorder="1" applyAlignment="1">
      <alignment horizontal="left" vertical="center" wrapText="1" indent="1"/>
    </xf>
    <xf numFmtId="0" fontId="21" fillId="7" borderId="6" xfId="2" applyFont="1" applyFill="1" applyBorder="1" applyAlignment="1">
      <alignment horizontal="center" vertical="center" wrapText="1"/>
    </xf>
    <xf numFmtId="0" fontId="13" fillId="7" borderId="14" xfId="1" applyFont="1" applyFill="1" applyBorder="1" applyAlignment="1">
      <alignment horizontal="center" vertical="center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7" borderId="0" xfId="2" applyFont="1" applyFill="1" applyAlignment="1">
      <alignment horizontal="center" vertical="center" wrapText="1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40</xdr:row>
      <xdr:rowOff>12700</xdr:rowOff>
    </xdr:from>
    <xdr:to>
      <xdr:col>11</xdr:col>
      <xdr:colOff>38099</xdr:colOff>
      <xdr:row>40</xdr:row>
      <xdr:rowOff>12700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5473700" y="58166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156028</xdr:colOff>
      <xdr:row>124</xdr:row>
      <xdr:rowOff>29028</xdr:rowOff>
    </xdr:from>
    <xdr:to>
      <xdr:col>5</xdr:col>
      <xdr:colOff>1331823</xdr:colOff>
      <xdr:row>144</xdr:row>
      <xdr:rowOff>50799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2040AD4-9BBD-6A2E-DDA1-776E5CF3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4028" y="26038628"/>
          <a:ext cx="6154195" cy="4085771"/>
        </a:xfrm>
        <a:prstGeom prst="rect">
          <a:avLst/>
        </a:prstGeom>
      </xdr:spPr>
    </xdr:pic>
    <xdr:clientData/>
  </xdr:twoCellAnchor>
  <xdr:twoCellAnchor editAs="oneCell">
    <xdr:from>
      <xdr:col>1</xdr:col>
      <xdr:colOff>785988</xdr:colOff>
      <xdr:row>34</xdr:row>
      <xdr:rowOff>18345</xdr:rowOff>
    </xdr:from>
    <xdr:to>
      <xdr:col>2</xdr:col>
      <xdr:colOff>1217788</xdr:colOff>
      <xdr:row>40</xdr:row>
      <xdr:rowOff>55465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5F53C32-F0F8-48CA-307E-1C3E9DEE8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988" y="5902678"/>
          <a:ext cx="2012244" cy="1236564"/>
        </a:xfrm>
        <a:prstGeom prst="rect">
          <a:avLst/>
        </a:prstGeom>
      </xdr:spPr>
    </xdr:pic>
    <xdr:clientData/>
  </xdr:twoCellAnchor>
  <xdr:twoCellAnchor editAs="oneCell">
    <xdr:from>
      <xdr:col>1</xdr:col>
      <xdr:colOff>225777</xdr:colOff>
      <xdr:row>145</xdr:row>
      <xdr:rowOff>39510</xdr:rowOff>
    </xdr:from>
    <xdr:to>
      <xdr:col>5</xdr:col>
      <xdr:colOff>1426413</xdr:colOff>
      <xdr:row>164</xdr:row>
      <xdr:rowOff>50800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778EE0-A90C-F95C-F76A-81821144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777" y="30316310"/>
          <a:ext cx="6179036" cy="3872090"/>
        </a:xfrm>
        <a:prstGeom prst="rect">
          <a:avLst/>
        </a:prstGeom>
      </xdr:spPr>
    </xdr:pic>
    <xdr:clientData/>
  </xdr:twoCellAnchor>
  <xdr:twoCellAnchor>
    <xdr:from>
      <xdr:col>5</xdr:col>
      <xdr:colOff>84667</xdr:colOff>
      <xdr:row>55</xdr:row>
      <xdr:rowOff>210256</xdr:rowOff>
    </xdr:from>
    <xdr:to>
      <xdr:col>11</xdr:col>
      <xdr:colOff>79021</xdr:colOff>
      <xdr:row>55</xdr:row>
      <xdr:rowOff>210256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334BEE7B-05BE-2449-93BE-D6A576954A9F}"/>
            </a:ext>
          </a:extLst>
        </xdr:cNvPr>
        <xdr:cNvCxnSpPr/>
      </xdr:nvCxnSpPr>
      <xdr:spPr>
        <a:xfrm>
          <a:off x="5531556" y="11513256"/>
          <a:ext cx="10013243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308869</xdr:colOff>
      <xdr:row>41</xdr:row>
      <xdr:rowOff>16933</xdr:rowOff>
    </xdr:from>
    <xdr:to>
      <xdr:col>14</xdr:col>
      <xdr:colOff>14112</xdr:colOff>
      <xdr:row>45</xdr:row>
      <xdr:rowOff>139415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EA78898-AD86-C843-86AF-1D2697BD8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52647" y="8511822"/>
          <a:ext cx="1285687" cy="912704"/>
        </a:xfrm>
        <a:prstGeom prst="rect">
          <a:avLst/>
        </a:prstGeom>
      </xdr:spPr>
    </xdr:pic>
    <xdr:clientData/>
  </xdr:twoCellAnchor>
  <xdr:twoCellAnchor>
    <xdr:from>
      <xdr:col>10</xdr:col>
      <xdr:colOff>69144</xdr:colOff>
      <xdr:row>33</xdr:row>
      <xdr:rowOff>55033</xdr:rowOff>
    </xdr:from>
    <xdr:to>
      <xdr:col>10</xdr:col>
      <xdr:colOff>551744</xdr:colOff>
      <xdr:row>38</xdr:row>
      <xdr:rowOff>156633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FF6FA37-BF43-7F4B-9D35-469596766473}"/>
            </a:ext>
          </a:extLst>
        </xdr:cNvPr>
        <xdr:cNvSpPr/>
      </xdr:nvSpPr>
      <xdr:spPr>
        <a:xfrm>
          <a:off x="13573477" y="5741811"/>
          <a:ext cx="482600" cy="1089378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Shrink</a:t>
          </a:r>
          <a:r>
            <a:rPr lang="en-US" altLang="ko-KR" sz="1100" baseline="0">
              <a:solidFill>
                <a:schemeClr val="tx1"/>
              </a:solidFill>
            </a:rPr>
            <a:t> tube</a:t>
          </a:r>
        </a:p>
        <a:p>
          <a:pPr algn="ctr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587022</xdr:colOff>
      <xdr:row>126</xdr:row>
      <xdr:rowOff>143934</xdr:rowOff>
    </xdr:from>
    <xdr:to>
      <xdr:col>8</xdr:col>
      <xdr:colOff>965200</xdr:colOff>
      <xdr:row>140</xdr:row>
      <xdr:rowOff>50800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C619602D-8F8D-B308-D6ED-34BD36224172}"/>
            </a:ext>
          </a:extLst>
        </xdr:cNvPr>
        <xdr:cNvGrpSpPr/>
      </xdr:nvGrpSpPr>
      <xdr:grpSpPr>
        <a:xfrm>
          <a:off x="8054622" y="26559934"/>
          <a:ext cx="3426178" cy="2751666"/>
          <a:chOff x="15570199" y="13690602"/>
          <a:chExt cx="2562259" cy="2413000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5AF5347A-3F30-A348-A67E-D2E0B4EC94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 rot="5400000">
            <a:off x="15644829" y="13615972"/>
            <a:ext cx="2413000" cy="2562259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A6849CFA-4F66-174F-8EDF-840218D92418}"/>
              </a:ext>
            </a:extLst>
          </xdr:cNvPr>
          <xdr:cNvSpPr/>
        </xdr:nvSpPr>
        <xdr:spPr>
          <a:xfrm rot="16200000">
            <a:off x="16573500" y="13423900"/>
            <a:ext cx="482600" cy="1079500"/>
          </a:xfrm>
          <a:prstGeom prst="rect">
            <a:avLst/>
          </a:prstGeom>
          <a:solidFill>
            <a:schemeClr val="accent2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vert" rtlCol="0" anchor="ctr"/>
          <a:lstStyle/>
          <a:p>
            <a:pPr algn="ctr"/>
            <a:r>
              <a:rPr lang="en-US" altLang="ko-KR" sz="1100">
                <a:solidFill>
                  <a:schemeClr val="tx1"/>
                </a:solidFill>
              </a:rPr>
              <a:t>Shrink</a:t>
            </a:r>
            <a:r>
              <a:rPr lang="en-US" altLang="ko-KR" sz="1100" baseline="0">
                <a:solidFill>
                  <a:schemeClr val="tx1"/>
                </a:solidFill>
              </a:rPr>
              <a:t> tube</a:t>
            </a:r>
          </a:p>
          <a:p>
            <a:pPr algn="ctr"/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7056</xdr:colOff>
      <xdr:row>38</xdr:row>
      <xdr:rowOff>23984</xdr:rowOff>
    </xdr:from>
    <xdr:to>
      <xdr:col>5</xdr:col>
      <xdr:colOff>1439334</xdr:colOff>
      <xdr:row>39</xdr:row>
      <xdr:rowOff>90988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7B19418-E111-AEFC-A154-9561F74A02CA}"/>
            </a:ext>
          </a:extLst>
        </xdr:cNvPr>
        <xdr:cNvGrpSpPr/>
      </xdr:nvGrpSpPr>
      <xdr:grpSpPr>
        <a:xfrm>
          <a:off x="5493456" y="8050384"/>
          <a:ext cx="1432278" cy="270204"/>
          <a:chOff x="5461000" y="4444377"/>
          <a:chExt cx="1257300" cy="126210"/>
        </a:xfrm>
      </xdr:grpSpPr>
      <xdr:cxnSp macro="">
        <xdr:nvCxnSpPr>
          <xdr:cNvPr id="18" name="직선 화살표 연결선 17">
            <a:extLst>
              <a:ext uri="{FF2B5EF4-FFF2-40B4-BE49-F238E27FC236}">
                <a16:creationId xmlns:a16="http://schemas.microsoft.com/office/drawing/2014/main" id="{F3239DD4-7DD1-B345-8D89-2BDF028D7D20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51E09F0A-C0F4-96A3-83C7-84CE51EA48D4}"/>
              </a:ext>
            </a:extLst>
          </xdr:cNvPr>
          <xdr:cNvSpPr txBox="1"/>
        </xdr:nvSpPr>
        <xdr:spPr>
          <a:xfrm>
            <a:off x="5778813" y="4444377"/>
            <a:ext cx="485417" cy="1262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20mm</a:t>
            </a:r>
          </a:p>
        </xdr:txBody>
      </xdr:sp>
    </xdr:grpSp>
    <xdr:clientData/>
  </xdr:twoCellAnchor>
  <xdr:twoCellAnchor>
    <xdr:from>
      <xdr:col>10</xdr:col>
      <xdr:colOff>647700</xdr:colOff>
      <xdr:row>37</xdr:row>
      <xdr:rowOff>197549</xdr:rowOff>
    </xdr:from>
    <xdr:to>
      <xdr:col>10</xdr:col>
      <xdr:colOff>1905000</xdr:colOff>
      <xdr:row>39</xdr:row>
      <xdr:rowOff>66998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463923FC-8378-3648-8190-25F3713D7245}"/>
            </a:ext>
          </a:extLst>
        </xdr:cNvPr>
        <xdr:cNvGrpSpPr/>
      </xdr:nvGrpSpPr>
      <xdr:grpSpPr>
        <a:xfrm>
          <a:off x="14211300" y="8020749"/>
          <a:ext cx="1257300" cy="275849"/>
          <a:chOff x="5461000" y="4343400"/>
          <a:chExt cx="1257300" cy="246178"/>
        </a:xfrm>
      </xdr:grpSpPr>
      <xdr:cxnSp macro="">
        <xdr:nvCxnSpPr>
          <xdr:cNvPr id="23" name="직선 화살표 연결선 22">
            <a:extLst>
              <a:ext uri="{FF2B5EF4-FFF2-40B4-BE49-F238E27FC236}">
                <a16:creationId xmlns:a16="http://schemas.microsoft.com/office/drawing/2014/main" id="{3C00DFE9-5EB9-751B-BDF1-4DF56AD24AFA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C5B691F-FE68-EB79-624D-BCEFA2BD59E9}"/>
              </a:ext>
            </a:extLst>
          </xdr:cNvPr>
          <xdr:cNvSpPr txBox="1"/>
        </xdr:nvSpPr>
        <xdr:spPr>
          <a:xfrm>
            <a:off x="5791200" y="4343400"/>
            <a:ext cx="624466" cy="24617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100mm</a:t>
            </a:r>
          </a:p>
        </xdr:txBody>
      </xdr:sp>
    </xdr:grpSp>
    <xdr:clientData/>
  </xdr:twoCellAnchor>
  <xdr:twoCellAnchor editAs="oneCell">
    <xdr:from>
      <xdr:col>1</xdr:col>
      <xdr:colOff>1333500</xdr:colOff>
      <xdr:row>40</xdr:row>
      <xdr:rowOff>88900</xdr:rowOff>
    </xdr:from>
    <xdr:to>
      <xdr:col>2</xdr:col>
      <xdr:colOff>1498600</xdr:colOff>
      <xdr:row>46</xdr:row>
      <xdr:rowOff>82305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B00C3AC-063D-EA40-2339-D9207F2F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5892800"/>
          <a:ext cx="1739900" cy="1238006"/>
        </a:xfrm>
        <a:prstGeom prst="rect">
          <a:avLst/>
        </a:prstGeom>
      </xdr:spPr>
    </xdr:pic>
    <xdr:clientData/>
  </xdr:twoCellAnchor>
  <xdr:twoCellAnchor editAs="oneCell">
    <xdr:from>
      <xdr:col>13</xdr:col>
      <xdr:colOff>156468</xdr:colOff>
      <xdr:row>33</xdr:row>
      <xdr:rowOff>9878</xdr:rowOff>
    </xdr:from>
    <xdr:to>
      <xdr:col>14</xdr:col>
      <xdr:colOff>84667</xdr:colOff>
      <xdr:row>38</xdr:row>
      <xdr:rowOff>101851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6EEDE69-6A42-422D-1B9C-9724FA9FD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00246" y="6881989"/>
          <a:ext cx="1508643" cy="1079751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48</xdr:row>
      <xdr:rowOff>38100</xdr:rowOff>
    </xdr:from>
    <xdr:to>
      <xdr:col>2</xdr:col>
      <xdr:colOff>1117600</xdr:colOff>
      <xdr:row>53</xdr:row>
      <xdr:rowOff>32936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6950494-DAD3-51DA-B7B5-7645D7580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33600" y="7531100"/>
          <a:ext cx="1066800" cy="1010837"/>
        </a:xfrm>
        <a:prstGeom prst="rect">
          <a:avLst/>
        </a:prstGeom>
      </xdr:spPr>
    </xdr:pic>
    <xdr:clientData/>
  </xdr:twoCellAnchor>
  <xdr:twoCellAnchor editAs="oneCell">
    <xdr:from>
      <xdr:col>13</xdr:col>
      <xdr:colOff>550332</xdr:colOff>
      <xdr:row>49</xdr:row>
      <xdr:rowOff>14111</xdr:rowOff>
    </xdr:from>
    <xdr:to>
      <xdr:col>13</xdr:col>
      <xdr:colOff>1559276</xdr:colOff>
      <xdr:row>53</xdr:row>
      <xdr:rowOff>193722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7BB4A1B6-BFC2-52B2-44D3-BBE811138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794110" y="10131778"/>
          <a:ext cx="1008944" cy="969833"/>
        </a:xfrm>
        <a:prstGeom prst="rect">
          <a:avLst/>
        </a:prstGeom>
      </xdr:spPr>
    </xdr:pic>
    <xdr:clientData/>
  </xdr:twoCellAnchor>
  <xdr:twoCellAnchor>
    <xdr:from>
      <xdr:col>4</xdr:col>
      <xdr:colOff>427567</xdr:colOff>
      <xdr:row>47</xdr:row>
      <xdr:rowOff>25400</xdr:rowOff>
    </xdr:from>
    <xdr:to>
      <xdr:col>10</xdr:col>
      <xdr:colOff>1919111</xdr:colOff>
      <xdr:row>47</xdr:row>
      <xdr:rowOff>42333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0BF92E4-6489-524C-BAB8-164AFF032D6D}"/>
            </a:ext>
          </a:extLst>
        </xdr:cNvPr>
        <xdr:cNvCxnSpPr/>
      </xdr:nvCxnSpPr>
      <xdr:spPr>
        <a:xfrm>
          <a:off x="5437011" y="8534400"/>
          <a:ext cx="9986433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1986442</xdr:colOff>
      <xdr:row>127</xdr:row>
      <xdr:rowOff>81844</xdr:rowOff>
    </xdr:from>
    <xdr:to>
      <xdr:col>16</xdr:col>
      <xdr:colOff>329533</xdr:colOff>
      <xdr:row>157</xdr:row>
      <xdr:rowOff>152400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2FBCFFED-2944-573D-E121-6EBCF7209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02042" y="26701044"/>
          <a:ext cx="8858691" cy="6166556"/>
        </a:xfrm>
        <a:prstGeom prst="rect">
          <a:avLst/>
        </a:prstGeom>
      </xdr:spPr>
    </xdr:pic>
    <xdr:clientData/>
  </xdr:twoCellAnchor>
  <xdr:twoCellAnchor>
    <xdr:from>
      <xdr:col>5</xdr:col>
      <xdr:colOff>11289</xdr:colOff>
      <xdr:row>65</xdr:row>
      <xdr:rowOff>80433</xdr:rowOff>
    </xdr:from>
    <xdr:to>
      <xdr:col>11</xdr:col>
      <xdr:colOff>5643</xdr:colOff>
      <xdr:row>65</xdr:row>
      <xdr:rowOff>80433</xdr:rowOff>
    </xdr:to>
    <xdr:cxnSp macro="">
      <xdr:nvCxnSpPr>
        <xdr:cNvPr id="37" name="직선 화살표 연결선 36">
          <a:extLst>
            <a:ext uri="{FF2B5EF4-FFF2-40B4-BE49-F238E27FC236}">
              <a16:creationId xmlns:a16="http://schemas.microsoft.com/office/drawing/2014/main" id="{71465B4F-DFCE-AF49-99A0-B6F1A1944C91}"/>
            </a:ext>
          </a:extLst>
        </xdr:cNvPr>
        <xdr:cNvCxnSpPr/>
      </xdr:nvCxnSpPr>
      <xdr:spPr>
        <a:xfrm>
          <a:off x="5458178" y="12230100"/>
          <a:ext cx="10013243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1298222</xdr:colOff>
      <xdr:row>57</xdr:row>
      <xdr:rowOff>112888</xdr:rowOff>
    </xdr:from>
    <xdr:to>
      <xdr:col>2</xdr:col>
      <xdr:colOff>1241778</xdr:colOff>
      <xdr:row>63</xdr:row>
      <xdr:rowOff>126767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199F2428-65C4-3895-59B2-F14A89FAD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06222" y="10667999"/>
          <a:ext cx="1524000" cy="1199213"/>
        </a:xfrm>
        <a:prstGeom prst="rect">
          <a:avLst/>
        </a:prstGeom>
      </xdr:spPr>
    </xdr:pic>
    <xdr:clientData/>
  </xdr:twoCellAnchor>
  <xdr:twoCellAnchor editAs="oneCell">
    <xdr:from>
      <xdr:col>13</xdr:col>
      <xdr:colOff>364067</xdr:colOff>
      <xdr:row>57</xdr:row>
      <xdr:rowOff>152400</xdr:rowOff>
    </xdr:from>
    <xdr:to>
      <xdr:col>14</xdr:col>
      <xdr:colOff>132178</xdr:colOff>
      <xdr:row>63</xdr:row>
      <xdr:rowOff>28224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AD9C0C19-FDF3-1945-ADB6-BC1A17734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607845" y="11892844"/>
          <a:ext cx="1348555" cy="1061158"/>
        </a:xfrm>
        <a:prstGeom prst="rect">
          <a:avLst/>
        </a:prstGeom>
      </xdr:spPr>
    </xdr:pic>
    <xdr:clientData/>
  </xdr:twoCellAnchor>
  <xdr:twoCellAnchor>
    <xdr:from>
      <xdr:col>5</xdr:col>
      <xdr:colOff>11289</xdr:colOff>
      <xdr:row>75</xdr:row>
      <xdr:rowOff>80433</xdr:rowOff>
    </xdr:from>
    <xdr:to>
      <xdr:col>11</xdr:col>
      <xdr:colOff>5643</xdr:colOff>
      <xdr:row>75</xdr:row>
      <xdr:rowOff>80433</xdr:rowOff>
    </xdr:to>
    <xdr:cxnSp macro="">
      <xdr:nvCxnSpPr>
        <xdr:cNvPr id="40" name="직선 화살표 연결선 39">
          <a:extLst>
            <a:ext uri="{FF2B5EF4-FFF2-40B4-BE49-F238E27FC236}">
              <a16:creationId xmlns:a16="http://schemas.microsoft.com/office/drawing/2014/main" id="{F96EDEBC-F82F-6849-9391-D7F1320B6DBF}"/>
            </a:ext>
          </a:extLst>
        </xdr:cNvPr>
        <xdr:cNvCxnSpPr/>
      </xdr:nvCxnSpPr>
      <xdr:spPr>
        <a:xfrm>
          <a:off x="5458178" y="13415433"/>
          <a:ext cx="10013243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84667</xdr:colOff>
      <xdr:row>66</xdr:row>
      <xdr:rowOff>0</xdr:rowOff>
    </xdr:from>
    <xdr:to>
      <xdr:col>2</xdr:col>
      <xdr:colOff>1128890</xdr:colOff>
      <xdr:row>73</xdr:row>
      <xdr:rowOff>9408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3B30B23B-B14D-332A-CF27-FAC5BCE0B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73111" y="13560778"/>
          <a:ext cx="1044223" cy="1392297"/>
        </a:xfrm>
        <a:prstGeom prst="rect">
          <a:avLst/>
        </a:prstGeom>
      </xdr:spPr>
    </xdr:pic>
    <xdr:clientData/>
  </xdr:twoCellAnchor>
  <xdr:twoCellAnchor editAs="oneCell">
    <xdr:from>
      <xdr:col>13</xdr:col>
      <xdr:colOff>536223</xdr:colOff>
      <xdr:row>67</xdr:row>
      <xdr:rowOff>42334</xdr:rowOff>
    </xdr:from>
    <xdr:to>
      <xdr:col>14</xdr:col>
      <xdr:colOff>112890</xdr:colOff>
      <xdr:row>71</xdr:row>
      <xdr:rowOff>118573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B779F963-2E3D-6A34-6C58-00580D75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780001" y="13800667"/>
          <a:ext cx="1157111" cy="8664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Q104"/>
  <sheetViews>
    <sheetView tabSelected="1" topLeftCell="A25" zoomScale="25" zoomScaleNormal="90" zoomScaleSheetLayoutView="55" workbookViewId="0">
      <selection activeCell="BF204" sqref="BF203:BF204"/>
    </sheetView>
  </sheetViews>
  <sheetFormatPr baseColWidth="10" defaultColWidth="9.1640625" defaultRowHeight="17" outlineLevelRow="1"/>
  <cols>
    <col min="1" max="1" width="6.6640625" style="2" customWidth="1"/>
    <col min="2" max="2" width="20.6640625" style="17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40"/>
      <c r="B1" s="130" t="s">
        <v>93</v>
      </c>
      <c r="C1" s="130"/>
      <c r="D1" s="130"/>
      <c r="E1" s="130"/>
      <c r="F1" s="130"/>
      <c r="G1" s="130"/>
      <c r="H1" s="130"/>
      <c r="I1" s="130"/>
      <c r="J1" s="130"/>
      <c r="K1" s="130"/>
      <c r="L1" s="130"/>
      <c r="M1" s="130"/>
      <c r="N1" s="130"/>
      <c r="O1" s="130"/>
      <c r="P1" s="1"/>
    </row>
    <row r="2" spans="1:16" outlineLevel="1">
      <c r="A2" s="41"/>
      <c r="P2" s="5"/>
    </row>
    <row r="3" spans="1:16" outlineLevel="1">
      <c r="A3" s="41"/>
      <c r="B3" s="42" t="s">
        <v>0</v>
      </c>
      <c r="P3" s="5"/>
    </row>
    <row r="4" spans="1:16" s="6" customFormat="1" ht="27" customHeight="1" outlineLevel="1">
      <c r="A4" s="43"/>
      <c r="B4" s="18" t="s">
        <v>1</v>
      </c>
      <c r="C4" s="34" t="s">
        <v>2</v>
      </c>
      <c r="D4" s="131" t="s">
        <v>3</v>
      </c>
      <c r="E4" s="131"/>
      <c r="F4" s="34" t="s">
        <v>4</v>
      </c>
      <c r="G4" s="131" t="s">
        <v>5</v>
      </c>
      <c r="H4" s="131"/>
      <c r="I4" s="131"/>
      <c r="J4" s="34" t="s">
        <v>6</v>
      </c>
      <c r="K4" s="34" t="s">
        <v>4</v>
      </c>
      <c r="L4" s="131" t="s">
        <v>3</v>
      </c>
      <c r="M4" s="131"/>
      <c r="N4" s="34" t="s">
        <v>2</v>
      </c>
      <c r="O4" s="34" t="s">
        <v>1</v>
      </c>
      <c r="P4" s="7"/>
    </row>
    <row r="5" spans="1:16" ht="16.5" customHeight="1" outlineLevel="1">
      <c r="A5" s="41"/>
      <c r="B5" s="132" t="s">
        <v>57</v>
      </c>
      <c r="C5" s="160" t="s">
        <v>46</v>
      </c>
      <c r="D5" s="134">
        <v>1</v>
      </c>
      <c r="E5" s="134"/>
      <c r="F5" s="67"/>
      <c r="G5" s="133" t="s">
        <v>31</v>
      </c>
      <c r="H5" s="133"/>
      <c r="I5" s="133"/>
      <c r="J5" s="68" t="s">
        <v>85</v>
      </c>
      <c r="K5" s="67" t="s">
        <v>32</v>
      </c>
      <c r="L5" s="134">
        <v>4</v>
      </c>
      <c r="M5" s="134"/>
      <c r="N5" s="132" t="s">
        <v>56</v>
      </c>
      <c r="O5" s="135" t="s">
        <v>86</v>
      </c>
      <c r="P5" s="5"/>
    </row>
    <row r="6" spans="1:16" ht="16.5" customHeight="1" outlineLevel="1">
      <c r="A6" s="41"/>
      <c r="B6" s="132"/>
      <c r="C6" s="161"/>
      <c r="D6" s="134">
        <v>3</v>
      </c>
      <c r="E6" s="134"/>
      <c r="F6" s="65"/>
      <c r="G6" s="138" t="s">
        <v>31</v>
      </c>
      <c r="H6" s="139"/>
      <c r="I6" s="140"/>
      <c r="J6" s="66" t="str">
        <f>J5</f>
        <v>700+300mm</v>
      </c>
      <c r="K6" s="65" t="s">
        <v>33</v>
      </c>
      <c r="L6" s="134">
        <v>3</v>
      </c>
      <c r="M6" s="134"/>
      <c r="N6" s="134"/>
      <c r="O6" s="135"/>
      <c r="P6" s="5"/>
    </row>
    <row r="7" spans="1:16" ht="16.5" customHeight="1" outlineLevel="1">
      <c r="A7" s="41"/>
      <c r="B7" s="132"/>
      <c r="C7" s="161"/>
      <c r="D7" s="134">
        <v>2</v>
      </c>
      <c r="E7" s="134"/>
      <c r="F7" s="91"/>
      <c r="G7" s="119" t="s">
        <v>31</v>
      </c>
      <c r="H7" s="119"/>
      <c r="I7" s="119"/>
      <c r="J7" s="92" t="str">
        <f>J5</f>
        <v>700+300mm</v>
      </c>
      <c r="K7" s="91" t="s">
        <v>34</v>
      </c>
      <c r="L7" s="134">
        <v>2</v>
      </c>
      <c r="M7" s="134"/>
      <c r="N7" s="134"/>
      <c r="O7" s="135"/>
      <c r="P7" s="5"/>
    </row>
    <row r="8" spans="1:16" ht="16.5" customHeight="1" outlineLevel="1">
      <c r="A8" s="41"/>
      <c r="B8" s="132"/>
      <c r="C8" s="162"/>
      <c r="D8" s="134">
        <v>4</v>
      </c>
      <c r="E8" s="134"/>
      <c r="F8" s="69"/>
      <c r="G8" s="141" t="s">
        <v>31</v>
      </c>
      <c r="H8" s="141"/>
      <c r="I8" s="141"/>
      <c r="J8" s="70" t="str">
        <f>J5</f>
        <v>700+300mm</v>
      </c>
      <c r="K8" s="69" t="s">
        <v>35</v>
      </c>
      <c r="L8" s="134">
        <v>1</v>
      </c>
      <c r="M8" s="134"/>
      <c r="N8" s="134"/>
      <c r="O8" s="135"/>
      <c r="P8" s="5"/>
    </row>
    <row r="9" spans="1:16">
      <c r="A9" s="41"/>
      <c r="P9" s="5"/>
    </row>
    <row r="10" spans="1:16" s="76" customFormat="1" ht="16.5" customHeight="1" outlineLevel="1">
      <c r="A10" s="72"/>
      <c r="B10" s="117" t="s">
        <v>58</v>
      </c>
      <c r="C10" s="127" t="s">
        <v>20</v>
      </c>
      <c r="D10" s="118" t="s">
        <v>36</v>
      </c>
      <c r="E10" s="118"/>
      <c r="F10" s="73" t="s">
        <v>43</v>
      </c>
      <c r="G10" s="133" t="s">
        <v>95</v>
      </c>
      <c r="H10" s="133"/>
      <c r="I10" s="133"/>
      <c r="J10" s="74" t="s">
        <v>85</v>
      </c>
      <c r="K10" s="73" t="s">
        <v>41</v>
      </c>
      <c r="L10" s="118">
        <v>1</v>
      </c>
      <c r="M10" s="118"/>
      <c r="N10" s="117" t="s">
        <v>53</v>
      </c>
      <c r="O10" s="120" t="s">
        <v>87</v>
      </c>
      <c r="P10" s="75"/>
    </row>
    <row r="11" spans="1:16" s="76" customFormat="1" ht="16.5" customHeight="1" outlineLevel="1">
      <c r="A11" s="72"/>
      <c r="B11" s="117"/>
      <c r="C11" s="128"/>
      <c r="D11" s="118" t="s">
        <v>37</v>
      </c>
      <c r="E11" s="118"/>
      <c r="F11" s="73"/>
      <c r="G11" s="119" t="s">
        <v>20</v>
      </c>
      <c r="H11" s="119"/>
      <c r="I11" s="119"/>
      <c r="J11" s="74" t="s">
        <v>20</v>
      </c>
      <c r="K11" s="73"/>
      <c r="L11" s="118"/>
      <c r="M11" s="118"/>
      <c r="N11" s="118"/>
      <c r="O11" s="120"/>
      <c r="P11" s="75"/>
    </row>
    <row r="12" spans="1:16" s="76" customFormat="1" ht="16.5" customHeight="1" outlineLevel="1">
      <c r="A12" s="72"/>
      <c r="B12" s="117"/>
      <c r="C12" s="129"/>
      <c r="D12" s="118" t="s">
        <v>38</v>
      </c>
      <c r="E12" s="118"/>
      <c r="F12" s="73" t="s">
        <v>44</v>
      </c>
      <c r="G12" s="133" t="s">
        <v>95</v>
      </c>
      <c r="H12" s="133"/>
      <c r="I12" s="133"/>
      <c r="J12" s="74" t="str">
        <f>J10</f>
        <v>700+300mm</v>
      </c>
      <c r="K12" s="73" t="s">
        <v>42</v>
      </c>
      <c r="L12" s="118">
        <v>3</v>
      </c>
      <c r="M12" s="118"/>
      <c r="N12" s="118"/>
      <c r="O12" s="120"/>
      <c r="P12" s="75"/>
    </row>
    <row r="13" spans="1:16">
      <c r="A13" s="41"/>
      <c r="P13" s="5"/>
    </row>
    <row r="14" spans="1:16" s="76" customFormat="1" ht="16.5" customHeight="1" outlineLevel="1">
      <c r="A14" s="72"/>
      <c r="B14" s="117" t="s">
        <v>94</v>
      </c>
      <c r="C14" s="117" t="s">
        <v>45</v>
      </c>
      <c r="D14" s="118">
        <v>1</v>
      </c>
      <c r="E14" s="118"/>
      <c r="F14" s="73" t="s">
        <v>48</v>
      </c>
      <c r="G14" s="119" t="s">
        <v>40</v>
      </c>
      <c r="H14" s="119"/>
      <c r="I14" s="119"/>
      <c r="J14" s="74" t="s">
        <v>91</v>
      </c>
      <c r="K14" s="73" t="s">
        <v>48</v>
      </c>
      <c r="L14" s="118">
        <v>1</v>
      </c>
      <c r="M14" s="118"/>
      <c r="N14" s="117" t="s">
        <v>54</v>
      </c>
      <c r="O14" s="120" t="s">
        <v>88</v>
      </c>
      <c r="P14" s="75"/>
    </row>
    <row r="15" spans="1:16" s="76" customFormat="1" ht="16.5" customHeight="1" outlineLevel="1">
      <c r="A15" s="72"/>
      <c r="B15" s="117"/>
      <c r="C15" s="117"/>
      <c r="D15" s="118">
        <v>2</v>
      </c>
      <c r="E15" s="118"/>
      <c r="F15" s="73" t="s">
        <v>84</v>
      </c>
      <c r="G15" s="119" t="s">
        <v>20</v>
      </c>
      <c r="H15" s="119"/>
      <c r="I15" s="119"/>
      <c r="J15" s="74"/>
      <c r="K15" s="73"/>
      <c r="L15" s="118"/>
      <c r="M15" s="118"/>
      <c r="N15" s="118"/>
      <c r="O15" s="120"/>
      <c r="P15" s="75"/>
    </row>
    <row r="16" spans="1:16" s="76" customFormat="1" ht="16.5" customHeight="1" outlineLevel="1">
      <c r="A16" s="72"/>
      <c r="B16" s="117"/>
      <c r="C16" s="117"/>
      <c r="D16" s="118">
        <v>3</v>
      </c>
      <c r="E16" s="118"/>
      <c r="F16" s="73" t="s">
        <v>49</v>
      </c>
      <c r="G16" s="119" t="s">
        <v>40</v>
      </c>
      <c r="H16" s="119"/>
      <c r="I16" s="119"/>
      <c r="J16" s="74" t="str">
        <f>J14</f>
        <v>250mm</v>
      </c>
      <c r="K16" s="73" t="s">
        <v>49</v>
      </c>
      <c r="L16" s="118">
        <v>3</v>
      </c>
      <c r="M16" s="118"/>
      <c r="N16" s="118"/>
      <c r="O16" s="120"/>
      <c r="P16" s="75"/>
    </row>
    <row r="17" spans="1:16" s="76" customFormat="1" ht="16.5" customHeight="1" outlineLevel="1">
      <c r="A17" s="72"/>
      <c r="B17" s="117"/>
      <c r="C17" s="117"/>
      <c r="D17" s="118">
        <v>4</v>
      </c>
      <c r="E17" s="118"/>
      <c r="F17" s="73" t="s">
        <v>50</v>
      </c>
      <c r="G17" s="119" t="s">
        <v>40</v>
      </c>
      <c r="H17" s="119"/>
      <c r="I17" s="119"/>
      <c r="J17" s="74" t="str">
        <f>J14</f>
        <v>250mm</v>
      </c>
      <c r="K17" s="73" t="s">
        <v>50</v>
      </c>
      <c r="L17" s="118">
        <v>4</v>
      </c>
      <c r="M17" s="118"/>
      <c r="N17" s="118"/>
      <c r="O17" s="120"/>
      <c r="P17" s="75"/>
    </row>
    <row r="18" spans="1:16" s="76" customFormat="1" ht="16.5" customHeight="1" outlineLevel="1">
      <c r="A18" s="72"/>
      <c r="B18" s="117"/>
      <c r="C18" s="117"/>
      <c r="D18" s="118">
        <v>5</v>
      </c>
      <c r="E18" s="118"/>
      <c r="F18" s="73" t="s">
        <v>51</v>
      </c>
      <c r="G18" s="119" t="s">
        <v>40</v>
      </c>
      <c r="H18" s="119"/>
      <c r="I18" s="119"/>
      <c r="J18" s="74" t="str">
        <f>J14</f>
        <v>250mm</v>
      </c>
      <c r="K18" s="73" t="s">
        <v>52</v>
      </c>
      <c r="L18" s="118">
        <v>2</v>
      </c>
      <c r="M18" s="118"/>
      <c r="N18" s="118"/>
      <c r="O18" s="120"/>
      <c r="P18" s="75"/>
    </row>
    <row r="19" spans="1:16">
      <c r="A19" s="41"/>
      <c r="P19" s="5"/>
    </row>
    <row r="20" spans="1:16" s="76" customFormat="1" ht="16.5" customHeight="1" outlineLevel="1">
      <c r="A20" s="72"/>
      <c r="B20" s="117" t="s">
        <v>59</v>
      </c>
      <c r="C20" s="117" t="s">
        <v>55</v>
      </c>
      <c r="D20" s="118">
        <v>1</v>
      </c>
      <c r="E20" s="118"/>
      <c r="F20" s="73" t="s">
        <v>60</v>
      </c>
      <c r="G20" s="119" t="s">
        <v>40</v>
      </c>
      <c r="H20" s="119"/>
      <c r="I20" s="119"/>
      <c r="J20" s="74" t="s">
        <v>92</v>
      </c>
      <c r="K20" s="73" t="s">
        <v>60</v>
      </c>
      <c r="L20" s="118">
        <v>1</v>
      </c>
      <c r="M20" s="118"/>
      <c r="N20" s="117" t="s">
        <v>55</v>
      </c>
      <c r="O20" s="117" t="s">
        <v>89</v>
      </c>
      <c r="P20" s="75"/>
    </row>
    <row r="21" spans="1:16" s="76" customFormat="1" ht="16.5" customHeight="1" outlineLevel="1">
      <c r="A21" s="72"/>
      <c r="B21" s="117"/>
      <c r="C21" s="117"/>
      <c r="D21" s="118">
        <v>2</v>
      </c>
      <c r="E21" s="118"/>
      <c r="F21" s="73" t="s">
        <v>61</v>
      </c>
      <c r="G21" s="119" t="s">
        <v>40</v>
      </c>
      <c r="H21" s="119"/>
      <c r="I21" s="119"/>
      <c r="J21" s="74" t="str">
        <f>J20</f>
        <v>500mm</v>
      </c>
      <c r="K21" s="73" t="s">
        <v>61</v>
      </c>
      <c r="L21" s="118">
        <v>2</v>
      </c>
      <c r="M21" s="118"/>
      <c r="N21" s="117"/>
      <c r="O21" s="117"/>
      <c r="P21" s="75"/>
    </row>
    <row r="22" spans="1:16" s="76" customFormat="1" ht="16.5" customHeight="1" outlineLevel="1">
      <c r="A22" s="72"/>
      <c r="B22" s="117"/>
      <c r="C22" s="117"/>
      <c r="D22" s="118">
        <v>3</v>
      </c>
      <c r="E22" s="118"/>
      <c r="F22" s="73" t="s">
        <v>62</v>
      </c>
      <c r="G22" s="119" t="s">
        <v>40</v>
      </c>
      <c r="H22" s="119"/>
      <c r="I22" s="119"/>
      <c r="J22" s="74" t="str">
        <f>J21</f>
        <v>500mm</v>
      </c>
      <c r="K22" s="73" t="s">
        <v>62</v>
      </c>
      <c r="L22" s="118">
        <v>3</v>
      </c>
      <c r="M22" s="118"/>
      <c r="N22" s="117"/>
      <c r="O22" s="117"/>
      <c r="P22" s="75"/>
    </row>
    <row r="23" spans="1:16" s="76" customFormat="1" ht="16.5" customHeight="1" outlineLevel="1">
      <c r="A23" s="72"/>
      <c r="B23" s="117"/>
      <c r="C23" s="117"/>
      <c r="D23" s="118">
        <v>4</v>
      </c>
      <c r="E23" s="118"/>
      <c r="F23" s="73" t="s">
        <v>63</v>
      </c>
      <c r="G23" s="119" t="s">
        <v>40</v>
      </c>
      <c r="H23" s="119"/>
      <c r="I23" s="119"/>
      <c r="J23" s="74" t="str">
        <f>J22</f>
        <v>500mm</v>
      </c>
      <c r="K23" s="73" t="s">
        <v>63</v>
      </c>
      <c r="L23" s="118">
        <v>4</v>
      </c>
      <c r="M23" s="118"/>
      <c r="N23" s="117"/>
      <c r="O23" s="117"/>
      <c r="P23" s="75"/>
    </row>
    <row r="24" spans="1:16" s="76" customFormat="1" ht="16.5" customHeight="1" outlineLevel="1">
      <c r="A24" s="72"/>
      <c r="B24" s="117"/>
      <c r="C24" s="117"/>
      <c r="D24" s="118">
        <v>5</v>
      </c>
      <c r="E24" s="118"/>
      <c r="F24" s="73" t="s">
        <v>64</v>
      </c>
      <c r="G24" s="119" t="s">
        <v>40</v>
      </c>
      <c r="H24" s="119"/>
      <c r="I24" s="119"/>
      <c r="J24" s="74" t="str">
        <f>J20</f>
        <v>500mm</v>
      </c>
      <c r="K24" s="73" t="s">
        <v>64</v>
      </c>
      <c r="L24" s="118">
        <v>5</v>
      </c>
      <c r="M24" s="118"/>
      <c r="N24" s="117"/>
      <c r="O24" s="117"/>
      <c r="P24" s="75"/>
    </row>
    <row r="25" spans="1:16">
      <c r="A25" s="41"/>
      <c r="P25" s="5"/>
    </row>
    <row r="26" spans="1:16" s="76" customFormat="1" ht="16.5" customHeight="1" outlineLevel="1">
      <c r="A26" s="72"/>
      <c r="B26" s="117" t="s">
        <v>70</v>
      </c>
      <c r="C26" s="117" t="s">
        <v>20</v>
      </c>
      <c r="D26" s="118">
        <v>1</v>
      </c>
      <c r="E26" s="118"/>
      <c r="F26" s="73" t="s">
        <v>47</v>
      </c>
      <c r="G26" s="119"/>
      <c r="H26" s="119"/>
      <c r="I26" s="119"/>
      <c r="J26" s="74" t="s">
        <v>91</v>
      </c>
      <c r="K26" s="73"/>
      <c r="L26" s="118">
        <v>1</v>
      </c>
      <c r="M26" s="118"/>
      <c r="N26" s="117" t="s">
        <v>55</v>
      </c>
      <c r="O26" s="117" t="s">
        <v>90</v>
      </c>
      <c r="P26" s="75"/>
    </row>
    <row r="27" spans="1:16" s="76" customFormat="1" ht="16.5" customHeight="1" outlineLevel="1">
      <c r="A27" s="72"/>
      <c r="B27" s="117"/>
      <c r="C27" s="117"/>
      <c r="D27" s="118">
        <v>2</v>
      </c>
      <c r="E27" s="118"/>
      <c r="F27" s="73" t="s">
        <v>65</v>
      </c>
      <c r="G27" s="119"/>
      <c r="H27" s="119"/>
      <c r="I27" s="119"/>
      <c r="J27" s="74" t="str">
        <f>J26</f>
        <v>250mm</v>
      </c>
      <c r="K27" s="73"/>
      <c r="L27" s="118">
        <v>2</v>
      </c>
      <c r="M27" s="118"/>
      <c r="N27" s="117"/>
      <c r="O27" s="117"/>
      <c r="P27" s="75"/>
    </row>
    <row r="28" spans="1:16" s="76" customFormat="1" ht="16.5" customHeight="1" outlineLevel="1">
      <c r="A28" s="72"/>
      <c r="B28" s="117"/>
      <c r="C28" s="117"/>
      <c r="D28" s="118">
        <v>3</v>
      </c>
      <c r="E28" s="118"/>
      <c r="F28" s="73" t="s">
        <v>66</v>
      </c>
      <c r="G28" s="119"/>
      <c r="H28" s="119"/>
      <c r="I28" s="119"/>
      <c r="J28" s="74" t="str">
        <f>J27</f>
        <v>250mm</v>
      </c>
      <c r="K28" s="73"/>
      <c r="L28" s="118">
        <v>3</v>
      </c>
      <c r="M28" s="118"/>
      <c r="N28" s="117"/>
      <c r="O28" s="117"/>
      <c r="P28" s="75"/>
    </row>
    <row r="29" spans="1:16" s="76" customFormat="1" ht="16.5" customHeight="1" outlineLevel="1">
      <c r="A29" s="72"/>
      <c r="B29" s="117"/>
      <c r="C29" s="117"/>
      <c r="D29" s="118">
        <v>4</v>
      </c>
      <c r="E29" s="118"/>
      <c r="F29" s="73" t="s">
        <v>67</v>
      </c>
      <c r="G29" s="119"/>
      <c r="H29" s="119"/>
      <c r="I29" s="119"/>
      <c r="J29" s="74" t="str">
        <f>J28</f>
        <v>250mm</v>
      </c>
      <c r="K29" s="73"/>
      <c r="L29" s="118">
        <v>4</v>
      </c>
      <c r="M29" s="118"/>
      <c r="N29" s="117"/>
      <c r="O29" s="117"/>
      <c r="P29" s="75"/>
    </row>
    <row r="30" spans="1:16" s="76" customFormat="1" ht="16.5" customHeight="1" outlineLevel="1">
      <c r="A30" s="72"/>
      <c r="B30" s="117"/>
      <c r="C30" s="117"/>
      <c r="D30" s="118">
        <v>5</v>
      </c>
      <c r="E30" s="118"/>
      <c r="F30" s="73" t="s">
        <v>68</v>
      </c>
      <c r="G30" s="119"/>
      <c r="H30" s="119"/>
      <c r="I30" s="119"/>
      <c r="J30" s="74" t="str">
        <f>J29</f>
        <v>250mm</v>
      </c>
      <c r="K30" s="73"/>
      <c r="L30" s="118">
        <v>3</v>
      </c>
      <c r="M30" s="118"/>
      <c r="N30" s="117"/>
      <c r="O30" s="117"/>
      <c r="P30" s="75"/>
    </row>
    <row r="31" spans="1:16" s="76" customFormat="1" ht="16.5" customHeight="1" outlineLevel="1">
      <c r="A31" s="72"/>
      <c r="B31" s="117"/>
      <c r="C31" s="117"/>
      <c r="D31" s="118">
        <v>6</v>
      </c>
      <c r="E31" s="118"/>
      <c r="F31" s="73" t="s">
        <v>69</v>
      </c>
      <c r="G31" s="119"/>
      <c r="H31" s="119"/>
      <c r="I31" s="119"/>
      <c r="J31" s="74" t="str">
        <f>J30</f>
        <v>250mm</v>
      </c>
      <c r="K31" s="73"/>
      <c r="L31" s="118">
        <v>5</v>
      </c>
      <c r="M31" s="118"/>
      <c r="N31" s="117"/>
      <c r="O31" s="117"/>
      <c r="P31" s="75"/>
    </row>
    <row r="32" spans="1:16">
      <c r="A32" s="41"/>
      <c r="P32" s="5"/>
    </row>
    <row r="33" spans="1:16" s="8" customFormat="1" ht="18" thickBot="1">
      <c r="A33" s="44"/>
      <c r="B33" s="45" t="s">
        <v>7</v>
      </c>
      <c r="C33" s="3"/>
      <c r="D33" s="3"/>
      <c r="E33" s="3"/>
      <c r="F33" s="3"/>
      <c r="G33" s="142"/>
      <c r="H33" s="142"/>
      <c r="I33" s="142"/>
      <c r="J33" s="142"/>
      <c r="K33" s="3"/>
      <c r="L33" s="4"/>
      <c r="M33" s="4"/>
      <c r="N33" s="4"/>
      <c r="O33" s="4"/>
      <c r="P33" s="9"/>
    </row>
    <row r="34" spans="1:16" s="8" customFormat="1" ht="16.5" customHeight="1">
      <c r="A34" s="41"/>
      <c r="B34" s="17"/>
      <c r="C34" s="3"/>
      <c r="D34" s="149" t="str">
        <f>B5</f>
        <v>HARTING(통신)
21 03 8822405</v>
      </c>
      <c r="E34" s="36"/>
      <c r="F34" s="10"/>
      <c r="G34" s="152"/>
      <c r="H34" s="155" t="s">
        <v>39</v>
      </c>
      <c r="I34" s="155"/>
      <c r="J34" s="121"/>
      <c r="K34" s="23"/>
      <c r="L34" s="11"/>
      <c r="M34" s="124" t="str">
        <f>O5</f>
        <v>Main-PCB(J11)
MOLEX
35155-0400</v>
      </c>
      <c r="N34" s="4"/>
      <c r="O34" s="4"/>
      <c r="P34" s="9"/>
    </row>
    <row r="35" spans="1:16" s="8" customFormat="1" ht="16.5" customHeight="1">
      <c r="A35" s="41"/>
      <c r="B35" s="17"/>
      <c r="C35" s="3"/>
      <c r="D35" s="150"/>
      <c r="E35" s="37">
        <v>1</v>
      </c>
      <c r="F35" s="31">
        <f>F5</f>
        <v>0</v>
      </c>
      <c r="G35" s="153"/>
      <c r="H35" s="156"/>
      <c r="I35" s="156"/>
      <c r="J35" s="122"/>
      <c r="K35" s="94" t="str">
        <f>K5</f>
        <v>4 / TX+</v>
      </c>
      <c r="L35" s="39">
        <v>4</v>
      </c>
      <c r="M35" s="125"/>
      <c r="N35" s="4"/>
      <c r="O35" s="4"/>
      <c r="P35" s="9"/>
    </row>
    <row r="36" spans="1:16" s="8" customFormat="1" ht="16.5" customHeight="1">
      <c r="A36" s="41"/>
      <c r="B36" s="147"/>
      <c r="C36" s="148"/>
      <c r="D36" s="150"/>
      <c r="E36" s="37">
        <v>3</v>
      </c>
      <c r="F36" s="32">
        <f t="shared" ref="F36:F38" si="0">F6</f>
        <v>0</v>
      </c>
      <c r="G36" s="153"/>
      <c r="H36" s="156"/>
      <c r="I36" s="156"/>
      <c r="J36" s="122"/>
      <c r="K36" s="32" t="str">
        <f t="shared" ref="K36:K38" si="1">K6</f>
        <v>3 / TX-</v>
      </c>
      <c r="L36" s="39">
        <v>3</v>
      </c>
      <c r="M36" s="125"/>
      <c r="N36" s="4"/>
      <c r="O36" s="4"/>
      <c r="P36" s="9"/>
    </row>
    <row r="37" spans="1:16" s="8" customFormat="1" ht="16.5" customHeight="1">
      <c r="A37" s="41"/>
      <c r="B37" s="147"/>
      <c r="C37" s="148"/>
      <c r="D37" s="150"/>
      <c r="E37" s="37">
        <v>2</v>
      </c>
      <c r="F37" s="93">
        <f t="shared" si="0"/>
        <v>0</v>
      </c>
      <c r="G37" s="153"/>
      <c r="H37" s="156"/>
      <c r="I37" s="156"/>
      <c r="J37" s="122"/>
      <c r="K37" s="93" t="str">
        <f t="shared" si="1"/>
        <v>2 / RX+</v>
      </c>
      <c r="L37" s="39">
        <v>2</v>
      </c>
      <c r="M37" s="125"/>
      <c r="N37" s="4"/>
      <c r="O37" s="4"/>
      <c r="P37" s="9"/>
    </row>
    <row r="38" spans="1:16" s="8" customFormat="1" ht="16.5" customHeight="1">
      <c r="A38" s="41"/>
      <c r="B38" s="17"/>
      <c r="C38" s="3"/>
      <c r="D38" s="150"/>
      <c r="E38" s="37">
        <v>4</v>
      </c>
      <c r="F38" s="71">
        <f t="shared" si="0"/>
        <v>0</v>
      </c>
      <c r="G38" s="153"/>
      <c r="H38" s="156"/>
      <c r="I38" s="156"/>
      <c r="J38" s="122"/>
      <c r="K38" s="71" t="str">
        <f t="shared" si="1"/>
        <v>1 / RX-</v>
      </c>
      <c r="L38" s="39">
        <v>1</v>
      </c>
      <c r="M38" s="125"/>
      <c r="N38" s="4"/>
      <c r="O38" s="4"/>
      <c r="P38" s="9"/>
    </row>
    <row r="39" spans="1:16" s="8" customFormat="1" ht="16.5" customHeight="1" thickBot="1">
      <c r="A39" s="41"/>
      <c r="B39" s="17"/>
      <c r="C39" s="3"/>
      <c r="D39" s="151"/>
      <c r="E39" s="38"/>
      <c r="F39" s="17"/>
      <c r="G39" s="154"/>
      <c r="H39" s="157"/>
      <c r="I39" s="157"/>
      <c r="J39" s="123"/>
      <c r="K39" s="17"/>
      <c r="L39" s="12"/>
      <c r="M39" s="126"/>
      <c r="N39" s="4"/>
      <c r="O39" s="4"/>
      <c r="P39" s="9"/>
    </row>
    <row r="40" spans="1:16">
      <c r="A40" s="41"/>
      <c r="F40" s="143" t="str">
        <f>J5</f>
        <v>700+300mm</v>
      </c>
      <c r="G40" s="143"/>
      <c r="H40" s="143"/>
      <c r="I40" s="143"/>
      <c r="J40" s="143"/>
      <c r="K40" s="143"/>
      <c r="P40" s="5"/>
    </row>
    <row r="41" spans="1:16" ht="18" thickBot="1">
      <c r="A41" s="41"/>
      <c r="P41" s="5"/>
    </row>
    <row r="42" spans="1:16" s="25" customFormat="1" ht="16.5" customHeight="1">
      <c r="A42" s="72"/>
      <c r="B42" s="77"/>
      <c r="C42" s="78"/>
      <c r="D42" s="105" t="str">
        <f>B10</f>
        <v>WAGO(전원)
770-213</v>
      </c>
      <c r="E42" s="79"/>
      <c r="F42" s="80"/>
      <c r="G42" s="108"/>
      <c r="H42" s="111" t="s">
        <v>39</v>
      </c>
      <c r="I42" s="111"/>
      <c r="J42" s="114"/>
      <c r="K42" s="81"/>
      <c r="L42" s="82"/>
      <c r="M42" s="99" t="str">
        <f>O10</f>
        <v>POWER-PCB(CON1)
YEONHO
YH396-05V</v>
      </c>
      <c r="N42" s="83"/>
      <c r="O42" s="83"/>
      <c r="P42" s="24"/>
    </row>
    <row r="43" spans="1:16" s="25" customFormat="1" ht="16.5" customHeight="1">
      <c r="A43" s="72"/>
      <c r="B43" s="77"/>
      <c r="C43" s="78"/>
      <c r="D43" s="106"/>
      <c r="E43" s="85" t="s">
        <v>36</v>
      </c>
      <c r="F43" s="86" t="str">
        <f>F10</f>
        <v xml:space="preserve">L/DC 110V </v>
      </c>
      <c r="G43" s="109"/>
      <c r="H43" s="112"/>
      <c r="I43" s="112"/>
      <c r="J43" s="115"/>
      <c r="K43" s="86" t="str">
        <f>K10</f>
        <v>1 / DC 110V</v>
      </c>
      <c r="L43" s="84">
        <v>1</v>
      </c>
      <c r="M43" s="100"/>
      <c r="N43" s="83"/>
      <c r="O43" s="83"/>
      <c r="P43" s="24"/>
    </row>
    <row r="44" spans="1:16" s="25" customFormat="1" ht="16.5" customHeight="1">
      <c r="A44" s="72"/>
      <c r="B44" s="102"/>
      <c r="C44" s="103"/>
      <c r="D44" s="106"/>
      <c r="E44" s="85"/>
      <c r="F44" s="86"/>
      <c r="G44" s="109"/>
      <c r="H44" s="112"/>
      <c r="I44" s="112"/>
      <c r="J44" s="115"/>
      <c r="K44" s="86"/>
      <c r="L44" s="84"/>
      <c r="M44" s="100"/>
      <c r="N44" s="83"/>
      <c r="O44" s="83"/>
      <c r="P44" s="24"/>
    </row>
    <row r="45" spans="1:16" s="25" customFormat="1" ht="16.5" customHeight="1">
      <c r="A45" s="72"/>
      <c r="B45" s="102"/>
      <c r="C45" s="103"/>
      <c r="D45" s="106"/>
      <c r="E45" s="85" t="s">
        <v>38</v>
      </c>
      <c r="F45" s="86" t="str">
        <f>F12</f>
        <v xml:space="preserve">N/DC GND </v>
      </c>
      <c r="G45" s="109"/>
      <c r="H45" s="112"/>
      <c r="I45" s="112"/>
      <c r="J45" s="115"/>
      <c r="K45" s="86" t="str">
        <f>K12</f>
        <v>3 / DC GND</v>
      </c>
      <c r="L45" s="84">
        <v>3</v>
      </c>
      <c r="M45" s="100"/>
      <c r="N45" s="83"/>
      <c r="O45" s="83"/>
      <c r="P45" s="24"/>
    </row>
    <row r="46" spans="1:16" s="25" customFormat="1" ht="16.5" customHeight="1" thickBot="1">
      <c r="A46" s="72"/>
      <c r="B46" s="77"/>
      <c r="C46" s="78"/>
      <c r="D46" s="107"/>
      <c r="E46" s="87"/>
      <c r="F46" s="88"/>
      <c r="G46" s="110"/>
      <c r="H46" s="113"/>
      <c r="I46" s="113"/>
      <c r="J46" s="116"/>
      <c r="K46" s="88"/>
      <c r="L46" s="89"/>
      <c r="M46" s="101"/>
      <c r="N46" s="83"/>
      <c r="O46" s="83"/>
      <c r="P46" s="24"/>
    </row>
    <row r="47" spans="1:16" s="76" customFormat="1">
      <c r="A47" s="72"/>
      <c r="B47" s="77"/>
      <c r="C47" s="78"/>
      <c r="D47" s="78"/>
      <c r="E47" s="78"/>
      <c r="F47" s="163" t="str">
        <f>J10</f>
        <v>700+300mm</v>
      </c>
      <c r="G47" s="163"/>
      <c r="H47" s="163"/>
      <c r="I47" s="163"/>
      <c r="J47" s="163"/>
      <c r="K47" s="163"/>
      <c r="L47" s="83"/>
      <c r="M47" s="83"/>
      <c r="N47" s="83"/>
      <c r="O47" s="83"/>
      <c r="P47" s="75"/>
    </row>
    <row r="48" spans="1:16" s="76" customFormat="1" ht="18" thickBot="1">
      <c r="A48" s="72"/>
      <c r="B48" s="77"/>
      <c r="C48" s="78"/>
      <c r="D48" s="78"/>
      <c r="E48" s="78"/>
      <c r="F48" s="78"/>
      <c r="G48" s="78"/>
      <c r="H48" s="78"/>
      <c r="I48" s="78"/>
      <c r="J48" s="78"/>
      <c r="K48" s="78"/>
      <c r="L48" s="83"/>
      <c r="M48" s="83"/>
      <c r="N48" s="83"/>
      <c r="O48" s="83"/>
      <c r="P48" s="75"/>
    </row>
    <row r="49" spans="1:16" s="25" customFormat="1" ht="16.5" customHeight="1">
      <c r="A49" s="72"/>
      <c r="B49" s="77"/>
      <c r="C49" s="78"/>
      <c r="D49" s="105" t="str">
        <f>B14</f>
        <v>POWER-PCB(CON2)
MOLEX
0022011052(5051-05)</v>
      </c>
      <c r="E49" s="79"/>
      <c r="F49" s="80"/>
      <c r="G49" s="108"/>
      <c r="H49" s="111"/>
      <c r="I49" s="111"/>
      <c r="J49" s="114"/>
      <c r="K49" s="81"/>
      <c r="L49" s="82"/>
      <c r="M49" s="99" t="str">
        <f>O14</f>
        <v>Main-PCB(J7)
Molex
0039012045</v>
      </c>
      <c r="N49" s="83"/>
      <c r="O49" s="83"/>
      <c r="P49" s="24"/>
    </row>
    <row r="50" spans="1:16" s="25" customFormat="1" ht="16.5" customHeight="1">
      <c r="A50" s="72"/>
      <c r="B50" s="77"/>
      <c r="C50" s="78"/>
      <c r="D50" s="106"/>
      <c r="E50" s="85">
        <v>1</v>
      </c>
      <c r="F50" s="86" t="str">
        <f>F14</f>
        <v>1 / 12V+</v>
      </c>
      <c r="G50" s="109"/>
      <c r="H50" s="112"/>
      <c r="I50" s="112"/>
      <c r="J50" s="115"/>
      <c r="K50" s="86" t="str">
        <f>K14</f>
        <v>1 / 12V+</v>
      </c>
      <c r="L50" s="84">
        <v>1</v>
      </c>
      <c r="M50" s="100"/>
      <c r="N50" s="83"/>
      <c r="O50" s="83"/>
      <c r="P50" s="24"/>
    </row>
    <row r="51" spans="1:16" s="25" customFormat="1" ht="16.5" customHeight="1">
      <c r="A51" s="72"/>
      <c r="B51" s="102"/>
      <c r="C51" s="103"/>
      <c r="D51" s="106"/>
      <c r="E51" s="85">
        <v>2</v>
      </c>
      <c r="F51" s="86" t="s">
        <v>20</v>
      </c>
      <c r="G51" s="109"/>
      <c r="H51" s="112"/>
      <c r="I51" s="112"/>
      <c r="J51" s="115"/>
      <c r="K51" s="86" t="s">
        <v>20</v>
      </c>
      <c r="L51" s="84"/>
      <c r="M51" s="100"/>
      <c r="N51" s="83"/>
      <c r="O51" s="83"/>
      <c r="P51" s="24"/>
    </row>
    <row r="52" spans="1:16" s="25" customFormat="1" ht="16.5" customHeight="1">
      <c r="A52" s="72"/>
      <c r="B52" s="102"/>
      <c r="C52" s="103"/>
      <c r="D52" s="106"/>
      <c r="E52" s="85">
        <v>3</v>
      </c>
      <c r="F52" s="86" t="str">
        <f>F16</f>
        <v>3 / GND</v>
      </c>
      <c r="G52" s="109"/>
      <c r="H52" s="112"/>
      <c r="I52" s="112"/>
      <c r="J52" s="115"/>
      <c r="K52" s="86" t="str">
        <f>K16</f>
        <v>3 / GND</v>
      </c>
      <c r="L52" s="84">
        <v>3</v>
      </c>
      <c r="M52" s="100"/>
      <c r="N52" s="83"/>
      <c r="O52" s="83"/>
      <c r="P52" s="24"/>
    </row>
    <row r="53" spans="1:16" s="25" customFormat="1" ht="16.5" customHeight="1">
      <c r="A53" s="72"/>
      <c r="B53" s="102"/>
      <c r="C53" s="103"/>
      <c r="D53" s="106"/>
      <c r="E53" s="85">
        <v>4</v>
      </c>
      <c r="F53" s="86" t="str">
        <f>F17</f>
        <v>4 / GND</v>
      </c>
      <c r="G53" s="109"/>
      <c r="H53" s="112"/>
      <c r="I53" s="112"/>
      <c r="J53" s="115"/>
      <c r="K53" s="86" t="str">
        <f>K17</f>
        <v>4 / GND</v>
      </c>
      <c r="L53" s="84">
        <v>4</v>
      </c>
      <c r="M53" s="100"/>
      <c r="N53" s="83"/>
      <c r="O53" s="83"/>
      <c r="P53" s="24"/>
    </row>
    <row r="54" spans="1:16" s="25" customFormat="1" ht="16.5" customHeight="1">
      <c r="A54" s="72"/>
      <c r="B54" s="102"/>
      <c r="C54" s="103"/>
      <c r="D54" s="106"/>
      <c r="E54" s="85">
        <v>5</v>
      </c>
      <c r="F54" s="86" t="str">
        <f>F18</f>
        <v>5 / RST</v>
      </c>
      <c r="G54" s="109"/>
      <c r="H54" s="112"/>
      <c r="I54" s="112"/>
      <c r="J54" s="115"/>
      <c r="K54" s="86" t="str">
        <f>K18</f>
        <v>2 / RTS</v>
      </c>
      <c r="L54" s="84">
        <v>2</v>
      </c>
      <c r="M54" s="100"/>
      <c r="N54" s="83"/>
      <c r="O54" s="83"/>
      <c r="P54" s="24"/>
    </row>
    <row r="55" spans="1:16" s="25" customFormat="1" ht="16.5" customHeight="1" thickBot="1">
      <c r="A55" s="72"/>
      <c r="B55" s="77"/>
      <c r="C55" s="78"/>
      <c r="D55" s="107"/>
      <c r="E55" s="87"/>
      <c r="F55" s="88"/>
      <c r="G55" s="110"/>
      <c r="H55" s="113"/>
      <c r="I55" s="113"/>
      <c r="J55" s="116"/>
      <c r="K55" s="88"/>
      <c r="L55" s="89"/>
      <c r="M55" s="101"/>
      <c r="N55" s="83"/>
      <c r="O55" s="83"/>
      <c r="P55" s="24"/>
    </row>
    <row r="56" spans="1:16" s="8" customFormat="1">
      <c r="A56" s="48"/>
      <c r="B56" s="53"/>
      <c r="C56" s="53"/>
      <c r="D56" s="54"/>
      <c r="E56" s="54"/>
      <c r="F56" s="104" t="str">
        <f xml:space="preserve"> J14</f>
        <v>250mm</v>
      </c>
      <c r="G56" s="104"/>
      <c r="H56" s="104"/>
      <c r="I56" s="104"/>
      <c r="J56" s="104"/>
      <c r="K56" s="104"/>
      <c r="L56" s="54"/>
      <c r="M56" s="54"/>
      <c r="N56" s="56"/>
      <c r="O56" s="4"/>
      <c r="P56" s="9"/>
    </row>
    <row r="57" spans="1:16" s="8" customFormat="1" ht="18" thickBot="1">
      <c r="A57" s="48"/>
      <c r="B57" s="53"/>
      <c r="C57" s="53"/>
      <c r="D57" s="54"/>
      <c r="E57" s="54"/>
      <c r="F57" s="104"/>
      <c r="G57" s="104"/>
      <c r="H57" s="104"/>
      <c r="I57" s="104"/>
      <c r="J57" s="104"/>
      <c r="K57" s="104"/>
      <c r="L57" s="54"/>
      <c r="M57" s="54"/>
      <c r="N57" s="56"/>
      <c r="O57" s="4"/>
      <c r="P57" s="9"/>
    </row>
    <row r="58" spans="1:16" s="25" customFormat="1" ht="16.5" customHeight="1">
      <c r="A58" s="72"/>
      <c r="B58" s="77"/>
      <c r="C58" s="78"/>
      <c r="D58" s="105" t="str">
        <f>B20</f>
        <v>MOLEX(센서)
35155-0500</v>
      </c>
      <c r="E58" s="79"/>
      <c r="F58" s="80"/>
      <c r="G58" s="108"/>
      <c r="H58" s="111"/>
      <c r="I58" s="111"/>
      <c r="J58" s="114"/>
      <c r="K58" s="81"/>
      <c r="L58" s="82"/>
      <c r="M58" s="99" t="str">
        <f>O20</f>
        <v>Main-PCB(J22)
MOLEX
35155-0500</v>
      </c>
      <c r="N58" s="83"/>
      <c r="O58" s="83"/>
      <c r="P58" s="24"/>
    </row>
    <row r="59" spans="1:16" s="25" customFormat="1" ht="16.5" customHeight="1">
      <c r="A59" s="72"/>
      <c r="B59" s="77"/>
      <c r="C59" s="78"/>
      <c r="D59" s="106"/>
      <c r="E59" s="85">
        <v>1</v>
      </c>
      <c r="F59" s="86" t="str">
        <f>F20</f>
        <v>1 / 3.3V</v>
      </c>
      <c r="G59" s="109"/>
      <c r="H59" s="112"/>
      <c r="I59" s="112"/>
      <c r="J59" s="115"/>
      <c r="K59" s="86" t="str">
        <f>K20</f>
        <v>1 / 3.3V</v>
      </c>
      <c r="L59" s="84">
        <v>1</v>
      </c>
      <c r="M59" s="100"/>
      <c r="N59" s="83"/>
      <c r="O59" s="83"/>
      <c r="P59" s="24"/>
    </row>
    <row r="60" spans="1:16" s="25" customFormat="1" ht="16.5" customHeight="1">
      <c r="A60" s="72"/>
      <c r="B60" s="102"/>
      <c r="C60" s="103"/>
      <c r="D60" s="106"/>
      <c r="E60" s="85">
        <v>2</v>
      </c>
      <c r="F60" s="86" t="str">
        <f t="shared" ref="F60:F63" si="2">F21</f>
        <v>2 / GND</v>
      </c>
      <c r="G60" s="109"/>
      <c r="H60" s="112"/>
      <c r="I60" s="112"/>
      <c r="J60" s="115"/>
      <c r="K60" s="86" t="str">
        <f t="shared" ref="K60:K63" si="3">K21</f>
        <v>2 / GND</v>
      </c>
      <c r="L60" s="84"/>
      <c r="M60" s="100"/>
      <c r="N60" s="83"/>
      <c r="O60" s="83"/>
      <c r="P60" s="24"/>
    </row>
    <row r="61" spans="1:16" s="25" customFormat="1" ht="16.5" customHeight="1">
      <c r="A61" s="72"/>
      <c r="B61" s="102"/>
      <c r="C61" s="103"/>
      <c r="D61" s="106"/>
      <c r="E61" s="85">
        <v>3</v>
      </c>
      <c r="F61" s="86" t="str">
        <f t="shared" si="2"/>
        <v>3 / I2C SDA</v>
      </c>
      <c r="G61" s="109"/>
      <c r="H61" s="112"/>
      <c r="I61" s="112"/>
      <c r="J61" s="115"/>
      <c r="K61" s="86" t="str">
        <f t="shared" si="3"/>
        <v>3 / I2C SDA</v>
      </c>
      <c r="L61" s="84">
        <v>3</v>
      </c>
      <c r="M61" s="100"/>
      <c r="N61" s="83"/>
      <c r="O61" s="83"/>
      <c r="P61" s="24"/>
    </row>
    <row r="62" spans="1:16" s="25" customFormat="1" ht="16.5" customHeight="1">
      <c r="A62" s="72"/>
      <c r="B62" s="102"/>
      <c r="C62" s="103"/>
      <c r="D62" s="106"/>
      <c r="E62" s="85">
        <v>4</v>
      </c>
      <c r="F62" s="86" t="str">
        <f t="shared" si="2"/>
        <v>4 / I2C SDC</v>
      </c>
      <c r="G62" s="109"/>
      <c r="H62" s="112"/>
      <c r="I62" s="112"/>
      <c r="J62" s="115"/>
      <c r="K62" s="86" t="str">
        <f t="shared" si="3"/>
        <v>4 / I2C SDC</v>
      </c>
      <c r="L62" s="84">
        <v>4</v>
      </c>
      <c r="M62" s="100"/>
      <c r="N62" s="83"/>
      <c r="O62" s="83"/>
      <c r="P62" s="24"/>
    </row>
    <row r="63" spans="1:16" s="25" customFormat="1" ht="16.5" customHeight="1">
      <c r="A63" s="72"/>
      <c r="B63" s="102"/>
      <c r="C63" s="103"/>
      <c r="D63" s="106"/>
      <c r="E63" s="85">
        <v>5</v>
      </c>
      <c r="F63" s="86" t="str">
        <f t="shared" si="2"/>
        <v>5 / INT#</v>
      </c>
      <c r="G63" s="109"/>
      <c r="H63" s="112"/>
      <c r="I63" s="112"/>
      <c r="J63" s="115"/>
      <c r="K63" s="86" t="str">
        <f t="shared" si="3"/>
        <v>5 / INT#</v>
      </c>
      <c r="L63" s="84">
        <v>2</v>
      </c>
      <c r="M63" s="100"/>
      <c r="N63" s="83"/>
      <c r="O63" s="83"/>
      <c r="P63" s="24"/>
    </row>
    <row r="64" spans="1:16" s="25" customFormat="1" ht="16.5" customHeight="1" thickBot="1">
      <c r="A64" s="72"/>
      <c r="B64" s="77"/>
      <c r="C64" s="78"/>
      <c r="D64" s="107"/>
      <c r="E64" s="87"/>
      <c r="F64" s="88"/>
      <c r="G64" s="110"/>
      <c r="H64" s="113"/>
      <c r="I64" s="113"/>
      <c r="J64" s="116"/>
      <c r="K64" s="88"/>
      <c r="L64" s="89"/>
      <c r="M64" s="101"/>
      <c r="N64" s="83"/>
      <c r="O64" s="83"/>
      <c r="P64" s="24"/>
    </row>
    <row r="65" spans="1:17" s="8" customFormat="1">
      <c r="A65" s="48"/>
      <c r="B65" s="53"/>
      <c r="C65" s="53"/>
      <c r="D65" s="54"/>
      <c r="E65" s="54"/>
      <c r="F65" s="104" t="str">
        <f xml:space="preserve"> J20</f>
        <v>500mm</v>
      </c>
      <c r="G65" s="104"/>
      <c r="H65" s="104"/>
      <c r="I65" s="104"/>
      <c r="J65" s="104"/>
      <c r="K65" s="104"/>
      <c r="L65" s="54"/>
      <c r="M65" s="54"/>
      <c r="N65" s="56"/>
      <c r="O65" s="4"/>
      <c r="P65" s="9"/>
    </row>
    <row r="66" spans="1:17" s="8" customFormat="1" ht="18" thickBot="1">
      <c r="A66" s="48"/>
      <c r="B66" s="53"/>
      <c r="C66" s="53"/>
      <c r="D66" s="54"/>
      <c r="E66" s="54"/>
      <c r="F66" s="104"/>
      <c r="G66" s="104"/>
      <c r="H66" s="104"/>
      <c r="I66" s="104"/>
      <c r="J66" s="104"/>
      <c r="K66" s="104"/>
      <c r="L66" s="54"/>
      <c r="M66" s="54"/>
      <c r="N66" s="56"/>
      <c r="O66" s="4"/>
      <c r="P66" s="9"/>
    </row>
    <row r="67" spans="1:17" s="25" customFormat="1" ht="16.5" customHeight="1">
      <c r="A67" s="72"/>
      <c r="B67" s="77"/>
      <c r="C67" s="78"/>
      <c r="D67" s="105" t="str">
        <f>B26</f>
        <v>인버터 
케이블
(시중품 한쪽만 Molex로 변경)</v>
      </c>
      <c r="E67" s="79"/>
      <c r="F67" s="80"/>
      <c r="G67" s="108"/>
      <c r="H67" s="111"/>
      <c r="I67" s="111"/>
      <c r="J67" s="114"/>
      <c r="K67" s="81"/>
      <c r="L67" s="82"/>
      <c r="M67" s="99" t="str">
        <f>O26</f>
        <v>Main-PCB(J23)
MOLEX
35155-0600</v>
      </c>
      <c r="N67" s="83"/>
      <c r="O67" s="83"/>
      <c r="P67" s="24"/>
    </row>
    <row r="68" spans="1:17" s="25" customFormat="1" ht="16.5" customHeight="1">
      <c r="A68" s="72"/>
      <c r="B68" s="77"/>
      <c r="C68" s="78"/>
      <c r="D68" s="106"/>
      <c r="E68" s="85">
        <v>1</v>
      </c>
      <c r="F68" s="86"/>
      <c r="G68" s="109"/>
      <c r="H68" s="112"/>
      <c r="I68" s="112"/>
      <c r="J68" s="115"/>
      <c r="K68" s="86"/>
      <c r="L68" s="84">
        <v>1</v>
      </c>
      <c r="M68" s="100"/>
      <c r="N68" s="83"/>
      <c r="O68" s="83"/>
      <c r="P68" s="24"/>
    </row>
    <row r="69" spans="1:17" s="25" customFormat="1" ht="16.5" customHeight="1">
      <c r="A69" s="72"/>
      <c r="B69" s="102"/>
      <c r="C69" s="103"/>
      <c r="D69" s="106"/>
      <c r="E69" s="85">
        <v>2</v>
      </c>
      <c r="F69" s="86"/>
      <c r="G69" s="109"/>
      <c r="H69" s="112"/>
      <c r="I69" s="112"/>
      <c r="J69" s="115"/>
      <c r="K69" s="86"/>
      <c r="L69" s="84">
        <v>2</v>
      </c>
      <c r="M69" s="100"/>
      <c r="N69" s="83"/>
      <c r="P69" s="24"/>
    </row>
    <row r="70" spans="1:17" s="25" customFormat="1" ht="16.5" customHeight="1">
      <c r="A70" s="72"/>
      <c r="B70" s="102"/>
      <c r="C70" s="103"/>
      <c r="D70" s="106"/>
      <c r="E70" s="85">
        <v>3</v>
      </c>
      <c r="F70" s="86"/>
      <c r="G70" s="109"/>
      <c r="H70" s="112"/>
      <c r="I70" s="112"/>
      <c r="J70" s="115"/>
      <c r="K70" s="86"/>
      <c r="L70" s="84">
        <v>3</v>
      </c>
      <c r="M70" s="100"/>
      <c r="N70" s="83"/>
      <c r="O70" s="83"/>
      <c r="P70" s="24"/>
    </row>
    <row r="71" spans="1:17" s="25" customFormat="1" ht="16.5" customHeight="1">
      <c r="A71" s="72"/>
      <c r="B71" s="102"/>
      <c r="C71" s="103"/>
      <c r="D71" s="106"/>
      <c r="E71" s="85">
        <v>4</v>
      </c>
      <c r="F71" s="86"/>
      <c r="G71" s="109"/>
      <c r="H71" s="112"/>
      <c r="I71" s="112"/>
      <c r="J71" s="115"/>
      <c r="K71" s="86"/>
      <c r="L71" s="84">
        <v>4</v>
      </c>
      <c r="M71" s="100"/>
      <c r="N71" s="83"/>
      <c r="O71" s="83"/>
      <c r="P71" s="24"/>
    </row>
    <row r="72" spans="1:17" s="25" customFormat="1" ht="16.5" customHeight="1">
      <c r="A72" s="72"/>
      <c r="B72" s="102"/>
      <c r="C72" s="103"/>
      <c r="D72" s="106"/>
      <c r="E72" s="85">
        <v>5</v>
      </c>
      <c r="F72" s="86"/>
      <c r="G72" s="109"/>
      <c r="H72" s="112"/>
      <c r="I72" s="112"/>
      <c r="J72" s="115"/>
      <c r="K72" s="86"/>
      <c r="L72" s="84">
        <v>5</v>
      </c>
      <c r="M72" s="100"/>
      <c r="N72" s="83"/>
      <c r="O72" s="83"/>
      <c r="P72" s="24"/>
    </row>
    <row r="73" spans="1:17" s="25" customFormat="1" ht="16.5" customHeight="1">
      <c r="A73" s="72"/>
      <c r="B73" s="102"/>
      <c r="C73" s="103"/>
      <c r="D73" s="106"/>
      <c r="E73" s="85">
        <v>6</v>
      </c>
      <c r="F73" s="86"/>
      <c r="G73" s="109"/>
      <c r="H73" s="112"/>
      <c r="I73" s="112"/>
      <c r="J73" s="115"/>
      <c r="K73" s="86"/>
      <c r="L73" s="84">
        <v>6</v>
      </c>
      <c r="M73" s="100"/>
      <c r="N73" s="83"/>
      <c r="O73" s="83"/>
      <c r="P73" s="24"/>
    </row>
    <row r="74" spans="1:17" s="25" customFormat="1" ht="16.5" customHeight="1" thickBot="1">
      <c r="A74" s="72"/>
      <c r="B74" s="77"/>
      <c r="C74" s="78"/>
      <c r="D74" s="107"/>
      <c r="E74" s="87"/>
      <c r="F74" s="88"/>
      <c r="G74" s="110"/>
      <c r="H74" s="113"/>
      <c r="I74" s="113"/>
      <c r="J74" s="116"/>
      <c r="K74" s="88"/>
      <c r="L74" s="89"/>
      <c r="M74" s="101"/>
      <c r="N74" s="83"/>
      <c r="O74" s="83"/>
      <c r="P74" s="24"/>
    </row>
    <row r="75" spans="1:17" s="8" customFormat="1">
      <c r="A75" s="48"/>
      <c r="B75" s="53"/>
      <c r="C75" s="53"/>
      <c r="D75" s="54"/>
      <c r="E75" s="54"/>
      <c r="F75" s="104" t="str">
        <f xml:space="preserve"> J29</f>
        <v>250mm</v>
      </c>
      <c r="G75" s="104"/>
      <c r="H75" s="104"/>
      <c r="I75" s="104"/>
      <c r="J75" s="104"/>
      <c r="K75" s="104"/>
      <c r="L75" s="54"/>
      <c r="M75" s="54"/>
      <c r="N75" s="56"/>
      <c r="O75" s="4"/>
      <c r="P75" s="9"/>
    </row>
    <row r="76" spans="1:17" s="8" customFormat="1">
      <c r="A76" s="48"/>
      <c r="B76" s="53"/>
      <c r="C76" s="53"/>
      <c r="D76" s="54"/>
      <c r="E76" s="54"/>
      <c r="F76" s="104"/>
      <c r="G76" s="104"/>
      <c r="H76" s="104"/>
      <c r="I76" s="104"/>
      <c r="J76" s="104"/>
      <c r="K76" s="104"/>
      <c r="L76" s="54"/>
      <c r="M76" s="54"/>
      <c r="N76" s="56"/>
      <c r="O76" s="4"/>
      <c r="P76" s="9"/>
    </row>
    <row r="77" spans="1:17">
      <c r="A77" s="41"/>
      <c r="B77" s="46" t="s">
        <v>8</v>
      </c>
      <c r="P77" s="5"/>
    </row>
    <row r="78" spans="1:17" ht="27" customHeight="1">
      <c r="A78" s="47"/>
      <c r="B78" s="18" t="s">
        <v>9</v>
      </c>
      <c r="C78" s="34" t="s">
        <v>10</v>
      </c>
      <c r="D78" s="131" t="s">
        <v>11</v>
      </c>
      <c r="E78" s="131"/>
      <c r="F78" s="131" t="s">
        <v>12</v>
      </c>
      <c r="G78" s="131"/>
      <c r="H78" s="131"/>
      <c r="I78" s="131"/>
      <c r="J78" s="34" t="s">
        <v>13</v>
      </c>
      <c r="K78" s="34" t="s">
        <v>14</v>
      </c>
      <c r="L78" s="131" t="s">
        <v>15</v>
      </c>
      <c r="M78" s="131"/>
      <c r="N78" s="131"/>
      <c r="O78" s="34" t="s">
        <v>16</v>
      </c>
      <c r="P78" s="9"/>
      <c r="Q78" s="8"/>
    </row>
    <row r="79" spans="1:17" s="8" customFormat="1">
      <c r="A79" s="48"/>
      <c r="B79" s="26">
        <v>1</v>
      </c>
      <c r="C79" s="27" t="s">
        <v>20</v>
      </c>
      <c r="D79" s="97" t="s">
        <v>25</v>
      </c>
      <c r="E79" s="97"/>
      <c r="F79" s="98" t="s">
        <v>28</v>
      </c>
      <c r="G79" s="98"/>
      <c r="H79" s="98"/>
      <c r="I79" s="98"/>
      <c r="J79" s="27">
        <v>1</v>
      </c>
      <c r="K79" s="28" t="s">
        <v>26</v>
      </c>
      <c r="L79" s="96" t="s">
        <v>71</v>
      </c>
      <c r="M79" s="96"/>
      <c r="N79" s="96"/>
      <c r="O79" s="33" t="s">
        <v>29</v>
      </c>
      <c r="P79" s="9"/>
    </row>
    <row r="80" spans="1:17" s="8" customFormat="1">
      <c r="A80" s="48"/>
      <c r="B80" s="26">
        <v>1</v>
      </c>
      <c r="C80" s="27" t="s">
        <v>20</v>
      </c>
      <c r="D80" s="97" t="s">
        <v>24</v>
      </c>
      <c r="E80" s="97"/>
      <c r="F80" s="98" t="s">
        <v>28</v>
      </c>
      <c r="G80" s="98"/>
      <c r="H80" s="98"/>
      <c r="I80" s="98"/>
      <c r="J80" s="27">
        <v>4</v>
      </c>
      <c r="K80" s="28" t="s">
        <v>26</v>
      </c>
      <c r="L80" s="96" t="s">
        <v>46</v>
      </c>
      <c r="M80" s="96"/>
      <c r="N80" s="96"/>
      <c r="O80" s="33"/>
      <c r="P80" s="9"/>
    </row>
    <row r="81" spans="1:16" s="8" customFormat="1">
      <c r="A81" s="48"/>
      <c r="B81" s="26">
        <v>2</v>
      </c>
      <c r="C81" s="27" t="s">
        <v>20</v>
      </c>
      <c r="D81" s="97" t="s">
        <v>25</v>
      </c>
      <c r="E81" s="97"/>
      <c r="F81" s="95"/>
      <c r="G81" s="95"/>
      <c r="H81" s="95"/>
      <c r="I81" s="95"/>
      <c r="J81" s="27">
        <v>1</v>
      </c>
      <c r="K81" s="28" t="s">
        <v>22</v>
      </c>
      <c r="L81" s="96" t="s">
        <v>72</v>
      </c>
      <c r="M81" s="96"/>
      <c r="N81" s="96"/>
      <c r="O81" s="27"/>
      <c r="P81" s="9"/>
    </row>
    <row r="82" spans="1:16" s="8" customFormat="1">
      <c r="A82" s="48"/>
      <c r="B82" s="26">
        <v>2</v>
      </c>
      <c r="C82" s="27" t="s">
        <v>20</v>
      </c>
      <c r="D82" s="97" t="s">
        <v>24</v>
      </c>
      <c r="E82" s="97"/>
      <c r="F82" s="95"/>
      <c r="G82" s="95"/>
      <c r="H82" s="95"/>
      <c r="I82" s="95"/>
      <c r="J82" s="27">
        <v>20</v>
      </c>
      <c r="K82" s="28" t="s">
        <v>22</v>
      </c>
      <c r="L82" s="96" t="s">
        <v>80</v>
      </c>
      <c r="M82" s="96"/>
      <c r="N82" s="96"/>
      <c r="O82" s="27"/>
      <c r="P82" s="9"/>
    </row>
    <row r="83" spans="1:16" s="25" customFormat="1">
      <c r="A83" s="49"/>
      <c r="B83" s="26">
        <v>3</v>
      </c>
      <c r="C83" s="28" t="s">
        <v>23</v>
      </c>
      <c r="D83" s="97" t="s">
        <v>25</v>
      </c>
      <c r="E83" s="97"/>
      <c r="F83" s="95"/>
      <c r="G83" s="95"/>
      <c r="H83" s="95"/>
      <c r="I83" s="95"/>
      <c r="J83" s="28">
        <v>1</v>
      </c>
      <c r="K83" s="28" t="s">
        <v>73</v>
      </c>
      <c r="L83" s="97" t="s">
        <v>74</v>
      </c>
      <c r="M83" s="97"/>
      <c r="N83" s="97"/>
      <c r="O83" s="28"/>
      <c r="P83" s="24"/>
    </row>
    <row r="84" spans="1:16" s="8" customFormat="1">
      <c r="A84" s="48"/>
      <c r="B84" s="26">
        <v>4</v>
      </c>
      <c r="C84" s="27" t="s">
        <v>20</v>
      </c>
      <c r="D84" s="97" t="s">
        <v>25</v>
      </c>
      <c r="E84" s="97"/>
      <c r="F84" s="98"/>
      <c r="G84" s="98"/>
      <c r="H84" s="98"/>
      <c r="I84" s="98"/>
      <c r="J84" s="27">
        <v>1</v>
      </c>
      <c r="K84" s="28" t="s">
        <v>75</v>
      </c>
      <c r="L84" s="96" t="s">
        <v>76</v>
      </c>
      <c r="M84" s="96"/>
      <c r="N84" s="96"/>
      <c r="O84" s="33"/>
      <c r="P84" s="9"/>
    </row>
    <row r="85" spans="1:16" s="8" customFormat="1">
      <c r="A85" s="48"/>
      <c r="B85" s="26">
        <v>4</v>
      </c>
      <c r="C85" s="27" t="s">
        <v>20</v>
      </c>
      <c r="D85" s="97" t="s">
        <v>24</v>
      </c>
      <c r="E85" s="97"/>
      <c r="F85" s="98"/>
      <c r="G85" s="98"/>
      <c r="H85" s="98"/>
      <c r="I85" s="98"/>
      <c r="J85" s="27">
        <v>2</v>
      </c>
      <c r="K85" s="28" t="s">
        <v>75</v>
      </c>
      <c r="L85" s="96" t="s">
        <v>81</v>
      </c>
      <c r="M85" s="96"/>
      <c r="N85" s="96"/>
      <c r="O85" s="33"/>
      <c r="P85" s="9"/>
    </row>
    <row r="86" spans="1:16" s="8" customFormat="1">
      <c r="A86" s="48"/>
      <c r="B86" s="26">
        <v>5</v>
      </c>
      <c r="C86" s="27" t="s">
        <v>20</v>
      </c>
      <c r="D86" s="97" t="s">
        <v>25</v>
      </c>
      <c r="E86" s="97"/>
      <c r="F86" s="95"/>
      <c r="G86" s="95"/>
      <c r="H86" s="95"/>
      <c r="I86" s="95"/>
      <c r="J86" s="27">
        <v>1</v>
      </c>
      <c r="K86" s="28" t="s">
        <v>22</v>
      </c>
      <c r="L86" s="96" t="s">
        <v>77</v>
      </c>
      <c r="M86" s="96"/>
      <c r="N86" s="96"/>
      <c r="O86" s="27"/>
      <c r="P86" s="9"/>
    </row>
    <row r="87" spans="1:16" s="8" customFormat="1">
      <c r="A87" s="48"/>
      <c r="B87" s="26">
        <v>5</v>
      </c>
      <c r="C87" s="27" t="s">
        <v>20</v>
      </c>
      <c r="D87" s="97" t="s">
        <v>25</v>
      </c>
      <c r="E87" s="97"/>
      <c r="F87" s="95"/>
      <c r="G87" s="95"/>
      <c r="H87" s="95"/>
      <c r="I87" s="95"/>
      <c r="J87" s="27">
        <v>4</v>
      </c>
      <c r="K87" s="28" t="s">
        <v>22</v>
      </c>
      <c r="L87" s="96" t="s">
        <v>82</v>
      </c>
      <c r="M87" s="96"/>
      <c r="N87" s="96"/>
      <c r="O87" s="27"/>
      <c r="P87" s="9"/>
    </row>
    <row r="88" spans="1:16" s="25" customFormat="1">
      <c r="A88" s="49"/>
      <c r="B88" s="26">
        <v>6</v>
      </c>
      <c r="C88" s="28" t="s">
        <v>20</v>
      </c>
      <c r="D88" s="97" t="s">
        <v>24</v>
      </c>
      <c r="E88" s="97"/>
      <c r="F88" s="95"/>
      <c r="G88" s="95"/>
      <c r="H88" s="95"/>
      <c r="I88" s="95"/>
      <c r="J88" s="28">
        <v>1</v>
      </c>
      <c r="K88" s="28" t="s">
        <v>22</v>
      </c>
      <c r="L88" s="97">
        <v>39012045</v>
      </c>
      <c r="M88" s="97"/>
      <c r="N88" s="97"/>
      <c r="O88" s="28"/>
      <c r="P88" s="24"/>
    </row>
    <row r="89" spans="1:16" s="8" customFormat="1">
      <c r="A89" s="48"/>
      <c r="B89" s="26">
        <v>8</v>
      </c>
      <c r="C89" s="27" t="s">
        <v>20</v>
      </c>
      <c r="D89" s="97" t="s">
        <v>25</v>
      </c>
      <c r="E89" s="97"/>
      <c r="F89" s="95"/>
      <c r="G89" s="95"/>
      <c r="H89" s="95"/>
      <c r="I89" s="95"/>
      <c r="J89" s="27">
        <v>4</v>
      </c>
      <c r="K89" s="28" t="s">
        <v>22</v>
      </c>
      <c r="L89" s="96" t="s">
        <v>83</v>
      </c>
      <c r="M89" s="96"/>
      <c r="N89" s="96"/>
      <c r="O89" s="27"/>
      <c r="P89" s="9"/>
    </row>
    <row r="90" spans="1:16" s="8" customFormat="1">
      <c r="A90" s="48"/>
      <c r="B90" s="26">
        <v>7</v>
      </c>
      <c r="C90" s="27" t="s">
        <v>20</v>
      </c>
      <c r="D90" s="97" t="s">
        <v>25</v>
      </c>
      <c r="E90" s="97"/>
      <c r="F90" s="98"/>
      <c r="G90" s="98"/>
      <c r="H90" s="98"/>
      <c r="I90" s="98"/>
      <c r="J90" s="27">
        <v>2</v>
      </c>
      <c r="K90" s="28" t="s">
        <v>22</v>
      </c>
      <c r="L90" s="96" t="s">
        <v>78</v>
      </c>
      <c r="M90" s="96"/>
      <c r="N90" s="96"/>
      <c r="O90" s="33"/>
      <c r="P90" s="9"/>
    </row>
    <row r="91" spans="1:16" s="8" customFormat="1">
      <c r="A91" s="48"/>
      <c r="B91" s="26">
        <v>8</v>
      </c>
      <c r="C91" s="27" t="s">
        <v>20</v>
      </c>
      <c r="D91" s="97" t="s">
        <v>25</v>
      </c>
      <c r="E91" s="97"/>
      <c r="F91" s="95"/>
      <c r="G91" s="95"/>
      <c r="H91" s="95"/>
      <c r="I91" s="95"/>
      <c r="J91" s="27">
        <v>1</v>
      </c>
      <c r="K91" s="28" t="s">
        <v>22</v>
      </c>
      <c r="L91" s="96" t="s">
        <v>27</v>
      </c>
      <c r="M91" s="96"/>
      <c r="N91" s="96"/>
      <c r="O91" s="27"/>
      <c r="P91" s="9"/>
    </row>
    <row r="92" spans="1:16" s="25" customFormat="1">
      <c r="A92" s="49"/>
      <c r="B92" s="26">
        <v>9</v>
      </c>
      <c r="C92" s="28" t="s">
        <v>20</v>
      </c>
      <c r="D92" s="97" t="s">
        <v>24</v>
      </c>
      <c r="E92" s="97"/>
      <c r="F92" s="95"/>
      <c r="G92" s="95"/>
      <c r="H92" s="95"/>
      <c r="I92" s="95"/>
      <c r="J92" s="28">
        <v>1</v>
      </c>
      <c r="K92" s="28" t="s">
        <v>22</v>
      </c>
      <c r="L92" s="97" t="s">
        <v>79</v>
      </c>
      <c r="M92" s="97"/>
      <c r="N92" s="97"/>
      <c r="O92" s="28"/>
      <c r="P92" s="24"/>
    </row>
    <row r="93" spans="1:16" s="22" customFormat="1" ht="25" customHeight="1">
      <c r="A93" s="47"/>
      <c r="B93" s="144" t="s">
        <v>21</v>
      </c>
      <c r="C93" s="145"/>
      <c r="D93" s="145"/>
      <c r="E93" s="145"/>
      <c r="F93" s="145"/>
      <c r="G93" s="145"/>
      <c r="H93" s="145"/>
      <c r="I93" s="146"/>
      <c r="J93" s="20">
        <f>SUM(J81:J83)</f>
        <v>22</v>
      </c>
      <c r="K93" s="50"/>
      <c r="L93" s="50"/>
      <c r="M93" s="50"/>
      <c r="N93" s="51"/>
      <c r="O93" s="52"/>
      <c r="P93" s="21"/>
    </row>
    <row r="94" spans="1:16" s="8" customFormat="1">
      <c r="A94" s="48"/>
      <c r="B94" s="53"/>
      <c r="C94" s="53"/>
      <c r="D94" s="54"/>
      <c r="E94" s="54"/>
      <c r="F94" s="54"/>
      <c r="G94" s="54"/>
      <c r="H94" s="54"/>
      <c r="I94" s="53"/>
      <c r="J94" s="55"/>
      <c r="K94" s="54"/>
      <c r="L94" s="54"/>
      <c r="M94" s="54"/>
      <c r="N94" s="56"/>
      <c r="O94" s="4"/>
      <c r="P94" s="9"/>
    </row>
    <row r="95" spans="1:16" s="8" customFormat="1">
      <c r="A95" s="48"/>
      <c r="B95" s="53"/>
      <c r="C95" s="53"/>
      <c r="D95" s="54"/>
      <c r="E95" s="54"/>
      <c r="F95" s="54"/>
      <c r="G95" s="54"/>
      <c r="H95" s="54"/>
      <c r="I95" s="53"/>
      <c r="J95" s="55"/>
      <c r="K95" s="54"/>
      <c r="L95" s="54"/>
      <c r="M95" s="54"/>
      <c r="N95" s="56"/>
      <c r="O95" s="4"/>
      <c r="P95" s="9"/>
    </row>
    <row r="96" spans="1:16">
      <c r="A96" s="57"/>
      <c r="B96" s="58" t="s">
        <v>17</v>
      </c>
      <c r="L96" s="59"/>
      <c r="M96" s="59"/>
      <c r="N96" s="53"/>
      <c r="P96" s="9"/>
    </row>
    <row r="97" spans="1:16">
      <c r="A97" s="60"/>
      <c r="B97" s="13" t="s">
        <v>9</v>
      </c>
      <c r="C97" s="35" t="s">
        <v>18</v>
      </c>
      <c r="D97" s="135" t="s">
        <v>19</v>
      </c>
      <c r="E97" s="135"/>
      <c r="F97" s="135"/>
      <c r="G97" s="135"/>
      <c r="H97" s="135"/>
      <c r="I97" s="135"/>
      <c r="J97" s="135" t="s">
        <v>16</v>
      </c>
      <c r="K97" s="135"/>
      <c r="P97" s="9"/>
    </row>
    <row r="98" spans="1:16">
      <c r="A98" s="61"/>
      <c r="B98" s="28">
        <v>1</v>
      </c>
      <c r="C98" s="29">
        <v>45486</v>
      </c>
      <c r="D98" s="136" t="s">
        <v>30</v>
      </c>
      <c r="E98" s="136"/>
      <c r="F98" s="136"/>
      <c r="G98" s="136"/>
      <c r="H98" s="136"/>
      <c r="I98" s="136"/>
      <c r="J98" s="137"/>
      <c r="K98" s="137"/>
      <c r="P98" s="9"/>
    </row>
    <row r="99" spans="1:16">
      <c r="A99" s="61"/>
      <c r="B99" s="28">
        <v>2</v>
      </c>
      <c r="C99" s="90">
        <v>45497</v>
      </c>
      <c r="D99" s="158" t="s">
        <v>96</v>
      </c>
      <c r="E99" s="158"/>
      <c r="F99" s="158"/>
      <c r="G99" s="158"/>
      <c r="H99" s="158"/>
      <c r="I99" s="158"/>
      <c r="J99" s="159" t="s">
        <v>97</v>
      </c>
      <c r="K99" s="159"/>
      <c r="P99" s="9"/>
    </row>
    <row r="100" spans="1:16">
      <c r="A100" s="61"/>
      <c r="B100" s="28"/>
      <c r="C100" s="29"/>
      <c r="D100" s="136"/>
      <c r="E100" s="136"/>
      <c r="F100" s="136"/>
      <c r="G100" s="136"/>
      <c r="H100" s="136"/>
      <c r="I100" s="136"/>
      <c r="J100" s="137"/>
      <c r="K100" s="137"/>
      <c r="P100" s="9"/>
    </row>
    <row r="101" spans="1:16">
      <c r="A101" s="61"/>
      <c r="B101" s="28"/>
      <c r="C101" s="29"/>
      <c r="D101" s="136"/>
      <c r="E101" s="136"/>
      <c r="F101" s="136"/>
      <c r="G101" s="136"/>
      <c r="H101" s="136"/>
      <c r="I101" s="136"/>
      <c r="J101" s="137"/>
      <c r="K101" s="137"/>
      <c r="P101" s="9"/>
    </row>
    <row r="102" spans="1:16">
      <c r="A102" s="61"/>
      <c r="B102" s="28"/>
      <c r="C102" s="30"/>
      <c r="D102" s="136"/>
      <c r="E102" s="136"/>
      <c r="F102" s="136"/>
      <c r="G102" s="136"/>
      <c r="H102" s="136"/>
      <c r="I102" s="136"/>
      <c r="J102" s="137"/>
      <c r="K102" s="137"/>
      <c r="P102" s="9"/>
    </row>
    <row r="103" spans="1:16">
      <c r="A103" s="61"/>
      <c r="C103" s="62"/>
      <c r="D103" s="62"/>
      <c r="E103" s="62"/>
      <c r="F103" s="62"/>
      <c r="G103" s="62"/>
      <c r="H103" s="62"/>
      <c r="I103" s="63"/>
      <c r="J103" s="63"/>
      <c r="P103" s="9"/>
    </row>
    <row r="104" spans="1:16" ht="18" thickBot="1">
      <c r="A104" s="64"/>
      <c r="B104" s="19"/>
      <c r="C104" s="14"/>
      <c r="D104" s="14"/>
      <c r="E104" s="14"/>
      <c r="F104" s="14"/>
      <c r="G104" s="14"/>
      <c r="H104" s="14"/>
      <c r="I104" s="14"/>
      <c r="J104" s="14"/>
      <c r="K104" s="14"/>
      <c r="L104" s="15"/>
      <c r="M104" s="15"/>
      <c r="N104" s="15"/>
      <c r="O104" s="15"/>
      <c r="P104" s="16"/>
    </row>
  </sheetData>
  <mergeCells count="193">
    <mergeCell ref="G6:I6"/>
    <mergeCell ref="G8:I8"/>
    <mergeCell ref="G33:J33"/>
    <mergeCell ref="D100:I100"/>
    <mergeCell ref="J100:K100"/>
    <mergeCell ref="D97:I97"/>
    <mergeCell ref="J97:K97"/>
    <mergeCell ref="F40:K40"/>
    <mergeCell ref="B93:I93"/>
    <mergeCell ref="B36:C37"/>
    <mergeCell ref="D34:D39"/>
    <mergeCell ref="G34:G39"/>
    <mergeCell ref="H34:I39"/>
    <mergeCell ref="D99:I99"/>
    <mergeCell ref="J99:K99"/>
    <mergeCell ref="D10:E10"/>
    <mergeCell ref="G10:I10"/>
    <mergeCell ref="C5:C8"/>
    <mergeCell ref="D49:D55"/>
    <mergeCell ref="G49:G55"/>
    <mergeCell ref="H49:I55"/>
    <mergeCell ref="J49:J55"/>
    <mergeCell ref="F47:K47"/>
    <mergeCell ref="B60:C61"/>
    <mergeCell ref="L78:N78"/>
    <mergeCell ref="L81:N81"/>
    <mergeCell ref="D78:E78"/>
    <mergeCell ref="F78:I78"/>
    <mergeCell ref="D81:E81"/>
    <mergeCell ref="F81:I81"/>
    <mergeCell ref="L80:N80"/>
    <mergeCell ref="D102:I102"/>
    <mergeCell ref="J102:K102"/>
    <mergeCell ref="D98:I98"/>
    <mergeCell ref="J98:K98"/>
    <mergeCell ref="D101:I101"/>
    <mergeCell ref="J101:K101"/>
    <mergeCell ref="L79:N79"/>
    <mergeCell ref="D92:E92"/>
    <mergeCell ref="F92:I92"/>
    <mergeCell ref="L92:N92"/>
    <mergeCell ref="D88:E88"/>
    <mergeCell ref="F88:I88"/>
    <mergeCell ref="L88:N88"/>
    <mergeCell ref="D90:E90"/>
    <mergeCell ref="F90:I90"/>
    <mergeCell ref="L90:N90"/>
    <mergeCell ref="D91:E91"/>
    <mergeCell ref="N10:N12"/>
    <mergeCell ref="B1:O1"/>
    <mergeCell ref="D4:E4"/>
    <mergeCell ref="L4:M4"/>
    <mergeCell ref="B5:B8"/>
    <mergeCell ref="G4:I4"/>
    <mergeCell ref="G5:I5"/>
    <mergeCell ref="L5:M5"/>
    <mergeCell ref="O5:O8"/>
    <mergeCell ref="D5:E5"/>
    <mergeCell ref="N5:N8"/>
    <mergeCell ref="G7:I7"/>
    <mergeCell ref="L8:M8"/>
    <mergeCell ref="D8:E8"/>
    <mergeCell ref="D6:E6"/>
    <mergeCell ref="D7:E7"/>
    <mergeCell ref="L6:M6"/>
    <mergeCell ref="G11:I11"/>
    <mergeCell ref="L11:M11"/>
    <mergeCell ref="D12:E12"/>
    <mergeCell ref="G12:I12"/>
    <mergeCell ref="L12:M12"/>
    <mergeCell ref="B10:B12"/>
    <mergeCell ref="L7:M7"/>
    <mergeCell ref="L10:M10"/>
    <mergeCell ref="B14:B18"/>
    <mergeCell ref="C14:C18"/>
    <mergeCell ref="D14:E14"/>
    <mergeCell ref="G14:I14"/>
    <mergeCell ref="D42:D46"/>
    <mergeCell ref="G42:G46"/>
    <mergeCell ref="H42:I46"/>
    <mergeCell ref="J42:J46"/>
    <mergeCell ref="M42:M46"/>
    <mergeCell ref="B44:C45"/>
    <mergeCell ref="L30:M30"/>
    <mergeCell ref="J34:J39"/>
    <mergeCell ref="M34:M39"/>
    <mergeCell ref="L14:M14"/>
    <mergeCell ref="C10:C12"/>
    <mergeCell ref="G23:I23"/>
    <mergeCell ref="L23:M23"/>
    <mergeCell ref="D24:E24"/>
    <mergeCell ref="G24:I24"/>
    <mergeCell ref="L24:M24"/>
    <mergeCell ref="G22:I22"/>
    <mergeCell ref="L22:M22"/>
    <mergeCell ref="D23:E23"/>
    <mergeCell ref="N14:N18"/>
    <mergeCell ref="O14:O18"/>
    <mergeCell ref="D15:E15"/>
    <mergeCell ref="G15:I15"/>
    <mergeCell ref="L15:M15"/>
    <mergeCell ref="D18:E18"/>
    <mergeCell ref="G18:I18"/>
    <mergeCell ref="L18:M18"/>
    <mergeCell ref="D16:E16"/>
    <mergeCell ref="G16:I16"/>
    <mergeCell ref="L16:M16"/>
    <mergeCell ref="D17:E17"/>
    <mergeCell ref="G17:I17"/>
    <mergeCell ref="L17:M17"/>
    <mergeCell ref="J58:J64"/>
    <mergeCell ref="M67:M74"/>
    <mergeCell ref="M58:M64"/>
    <mergeCell ref="O10:O12"/>
    <mergeCell ref="D11:E11"/>
    <mergeCell ref="B51:C52"/>
    <mergeCell ref="B53:C54"/>
    <mergeCell ref="F56:K56"/>
    <mergeCell ref="B20:B24"/>
    <mergeCell ref="C20:C24"/>
    <mergeCell ref="D20:E20"/>
    <mergeCell ref="G20:I20"/>
    <mergeCell ref="L20:M20"/>
    <mergeCell ref="B26:B31"/>
    <mergeCell ref="C26:C31"/>
    <mergeCell ref="D26:E26"/>
    <mergeCell ref="G26:I26"/>
    <mergeCell ref="L26:M26"/>
    <mergeCell ref="N20:N24"/>
    <mergeCell ref="O20:O24"/>
    <mergeCell ref="D21:E21"/>
    <mergeCell ref="G21:I21"/>
    <mergeCell ref="L21:M21"/>
    <mergeCell ref="D22:E22"/>
    <mergeCell ref="N26:N31"/>
    <mergeCell ref="O26:O31"/>
    <mergeCell ref="D27:E27"/>
    <mergeCell ref="G27:I27"/>
    <mergeCell ref="L27:M27"/>
    <mergeCell ref="D28:E28"/>
    <mergeCell ref="G28:I28"/>
    <mergeCell ref="L28:M28"/>
    <mergeCell ref="D29:E29"/>
    <mergeCell ref="G29:I29"/>
    <mergeCell ref="L29:M29"/>
    <mergeCell ref="D31:E31"/>
    <mergeCell ref="G31:I31"/>
    <mergeCell ref="L31:M31"/>
    <mergeCell ref="D30:E30"/>
    <mergeCell ref="G30:I30"/>
    <mergeCell ref="M49:M55"/>
    <mergeCell ref="B69:C70"/>
    <mergeCell ref="B71:C73"/>
    <mergeCell ref="F75:K75"/>
    <mergeCell ref="F76:K76"/>
    <mergeCell ref="D84:E84"/>
    <mergeCell ref="F84:I84"/>
    <mergeCell ref="D80:E80"/>
    <mergeCell ref="F80:I80"/>
    <mergeCell ref="D67:D74"/>
    <mergeCell ref="G67:G74"/>
    <mergeCell ref="H67:I74"/>
    <mergeCell ref="J67:J74"/>
    <mergeCell ref="D79:E79"/>
    <mergeCell ref="F79:I79"/>
    <mergeCell ref="D83:E83"/>
    <mergeCell ref="F83:I83"/>
    <mergeCell ref="B62:C63"/>
    <mergeCell ref="F65:K65"/>
    <mergeCell ref="F57:K57"/>
    <mergeCell ref="F66:K66"/>
    <mergeCell ref="D58:D64"/>
    <mergeCell ref="G58:G64"/>
    <mergeCell ref="H58:I64"/>
    <mergeCell ref="F91:I91"/>
    <mergeCell ref="L91:N91"/>
    <mergeCell ref="D87:E87"/>
    <mergeCell ref="F87:I87"/>
    <mergeCell ref="L87:N87"/>
    <mergeCell ref="D89:E89"/>
    <mergeCell ref="F89:I89"/>
    <mergeCell ref="L89:N89"/>
    <mergeCell ref="D82:E82"/>
    <mergeCell ref="F82:I82"/>
    <mergeCell ref="L82:N82"/>
    <mergeCell ref="D85:E85"/>
    <mergeCell ref="F85:I85"/>
    <mergeCell ref="L85:N85"/>
    <mergeCell ref="L84:N84"/>
    <mergeCell ref="D86:E86"/>
    <mergeCell ref="F86:I86"/>
    <mergeCell ref="L86:N86"/>
    <mergeCell ref="L83:N83"/>
  </mergeCells>
  <phoneticPr fontId="3" type="noConversion"/>
  <printOptions horizontalCentered="1" verticalCentered="1"/>
  <pageMargins left="0.25" right="0.25" top="0.75" bottom="0.75" header="0.3" footer="0.3"/>
  <pageSetup paperSize="9" scale="47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2022-03-29T03:59:04Z</cp:lastPrinted>
  <dcterms:created xsi:type="dcterms:W3CDTF">2020-05-11T09:34:44Z</dcterms:created>
  <dcterms:modified xsi:type="dcterms:W3CDTF">2024-10-17T01:59:53Z</dcterms:modified>
</cp:coreProperties>
</file>